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960" windowHeight="11835"/>
  </bookViews>
  <sheets>
    <sheet name="92" sheetId="2" r:id="rId1"/>
    <sheet name="92(прил)" sheetId="1" r:id="rId2"/>
  </sheets>
  <definedNames>
    <definedName name="_xlnm._FilterDatabase" localSheetId="1" hidden="1">'92(прил)'!$A$14:$Y$170</definedName>
    <definedName name="Z_15918194_8D54_46D6_8085_817D4EA60C23_.wvu.PrintArea" localSheetId="0" hidden="1">'92'!$A$1:$HI$205</definedName>
    <definedName name="Z_17CBFD82_5E46_49C0_90F4_54FD306BAAB6_.wvu.FilterData" localSheetId="1" hidden="1">'92(прил)'!$A$18:$AL$170</definedName>
    <definedName name="Z_17CBFD82_5E46_49C0_90F4_54FD306BAAB6_.wvu.PrintArea" localSheetId="1" hidden="1">'92(прил)'!$A$1:$P$171</definedName>
    <definedName name="Z_17CBFD82_5E46_49C0_90F4_54FD306BAAB6_.wvu.Rows" localSheetId="1" hidden="1">'92(прил)'!$19:$30,'92(прил)'!$51:$70,'92(прил)'!$79:$82,'92(прил)'!$91:$102,'92(прил)'!$107:$114,'92(прил)'!$131:$134</definedName>
    <definedName name="Z_19875ED0_E5DB_4C78_A6A2_2650E0AA3ADB_.wvu.PrintArea" localSheetId="0" hidden="1">'92'!$A$1:$HI$204</definedName>
    <definedName name="Z_19875ED0_E5DB_4C78_A6A2_2650E0AA3ADB_.wvu.Rows" localSheetId="0" hidden="1">'92'!#REF!,'92'!#REF!,'92'!#REF!,'92'!#REF!,'92'!$42:$44,'92'!$50:$55,'92'!$57:$58,'92'!#REF!,'92'!#REF!,'92'!$98:$100,'92'!$102:$103,'92'!$108:$108</definedName>
    <definedName name="Z_1CD1E9F2_CB88_42A5_8F56_FC966838A43A_.wvu.PrintArea" localSheetId="0" hidden="1">'92'!$A$1:$HI$205</definedName>
    <definedName name="Z_2B7BEE58_1BD6_4E4B_9018_EDD212B3B549_.wvu.PrintArea" localSheetId="0" hidden="1">'92'!$A$1:$HR$204</definedName>
    <definedName name="Z_2B7BEE58_1BD6_4E4B_9018_EDD212B3B549_.wvu.Rows" localSheetId="0" hidden="1">'92'!#REF!,'92'!#REF!,'92'!#REF!,'92'!#REF!,'92'!$42:$45,'92'!$50:$51,'92'!$53:$55,'92'!$57:$58,'92'!#REF!,'92'!#REF!,'92'!#REF!,'92'!$98:$98,'92'!$100:$103,'92'!$108:$108</definedName>
    <definedName name="Z_2F89186E_041A_474E_B2E5_BB6A74078FF1_.wvu.PrintArea" localSheetId="0" hidden="1">'92'!$A$1:$HI$204</definedName>
    <definedName name="Z_2F89186E_041A_474E_B2E5_BB6A74078FF1_.wvu.Rows" localSheetId="0" hidden="1">'92'!#REF!,'92'!#REF!,'92'!#REF!,'92'!$42:$45,'92'!$50:$55,'92'!$57:$58,'92'!#REF!,'92'!#REF!,'92'!$98:$103,'92'!$108:$108</definedName>
    <definedName name="Z_36308E03_F06E_4BBD_A1CE_E4D39F1874C2_.wvu.FilterData" localSheetId="1" hidden="1">'92(прил)'!$A$18:$AL$170</definedName>
    <definedName name="Z_36308E03_F06E_4BBD_A1CE_E4D39F1874C2_.wvu.PrintArea" localSheetId="1" hidden="1">'92(прил)'!$A$1:$P$171</definedName>
    <definedName name="Z_36308E03_F06E_4BBD_A1CE_E4D39F1874C2_.wvu.Rows" localSheetId="1" hidden="1">'92(прил)'!$19:$22,'92(прил)'!$25:$30,'92(прил)'!$51:$70,'92(прил)'!$79:$82,'92(прил)'!$91:$94,'92(прил)'!$97:$102,'92(прил)'!$107:$114,'92(прил)'!$131:$134</definedName>
    <definedName name="Z_4682F0C9_0900_45EF_8256_55FD5A1A6685_.wvu.FilterData" localSheetId="1" hidden="1">'92(прил)'!$A$18:$AL$170</definedName>
    <definedName name="Z_4682F0C9_0900_45EF_8256_55FD5A1A6685_.wvu.PrintArea" localSheetId="1" hidden="1">'92(прил)'!$A$1:$P$172</definedName>
    <definedName name="Z_676B5866_87F3_4309_9908_B5CBB45C4A78_.wvu.PrintArea" localSheetId="0" hidden="1">'92'!$A$1:$HI$204</definedName>
    <definedName name="Z_743C85EA_42A9_42AF_8349_27133C710D23_.wvu.Rows" localSheetId="1" hidden="1">'92(прил)'!$19:$34,'92(прил)'!$51:$58,'92(прил)'!$63:$74,'92(прил)'!$79:$86,'92(прил)'!$91:$94,'92(прил)'!$99:$114,'92(прил)'!$131:$134</definedName>
    <definedName name="Z_808154C1_A21B_4451_B449_D07098C73F6E_.wvu.FilterData" localSheetId="1" hidden="1">'92(прил)'!$A$18:$AL$170</definedName>
    <definedName name="Z_808154C1_A21B_4451_B449_D07098C73F6E_.wvu.PrintArea" localSheetId="1" hidden="1">'92(прил)'!$A$1:$P$171</definedName>
    <definedName name="Z_808154C1_A21B_4451_B449_D07098C73F6E_.wvu.Rows" localSheetId="1" hidden="1">'92(прил)'!$19:$34,'92(прил)'!$51:$74,'92(прил)'!$79:$82,'92(прил)'!$91:$102,'92(прил)'!$107:$114,'92(прил)'!$131:$134</definedName>
    <definedName name="Z_8FAA8B8E_6A06_49D4_ACFF_75179E982A2E_.wvu.PrintArea" localSheetId="0" hidden="1">'92'!$A$1:$HI$204</definedName>
    <definedName name="Z_8FAA8B8E_6A06_49D4_ACFF_75179E982A2E_.wvu.Rows" localSheetId="0" hidden="1">'92'!#REF!,'92'!#REF!,'92'!#REF!,'92'!$42:$44,'92'!$50:$54,'92'!$57:$57,'92'!$74:$74,'92'!$76:$78,'92'!#REF!,'92'!#REF!,'92'!#REF!,'92'!$98:$100,'92'!$102:$103,'92'!$108:$108</definedName>
    <definedName name="Z_A7948A0E_4E9F_47C9_9FD2_1E728784CB14_.wvu.PrintArea" localSheetId="0" hidden="1">'92'!$A$1:$HI$204</definedName>
    <definedName name="Z_A7948A0E_4E9F_47C9_9FD2_1E728784CB14_.wvu.Rows" localSheetId="0" hidden="1">'92'!#REF!,'92'!#REF!,'92'!#REF!,'92'!#REF!,'92'!$42:$42,'92'!$44:$44,'92'!$50:$54,'92'!$57:$57,'92'!$74:$74,'92'!$76:$78,'92'!#REF!,'92'!#REF!,'92'!#REF!,'92'!#REF!,'92'!$98:$98,'92'!$100:$100,'92'!$102:$103,'92'!$108:$108,'92'!$110:$111,'92'!$124:$126,'92'!$128:$128</definedName>
    <definedName name="Z_BC11DC72_3F8B_488E_975C_AAEB486B9D3E_.wvu.PrintArea" localSheetId="0" hidden="1">'92'!$A$1:$HR$204</definedName>
    <definedName name="Z_BC11DC72_3F8B_488E_975C_AAEB486B9D3E_.wvu.Rows" localSheetId="0" hidden="1">'92'!#REF!,'92'!#REF!,'92'!#REF!,'92'!$42:$46,'92'!$51:$55,'92'!$57:$57,'92'!#REF!,'92'!#REF!,'92'!$98:$100,'92'!$102:$104</definedName>
    <definedName name="Z_C869A01B_3214_4136_8A73_DF424E87F057_.wvu.PrintArea" localSheetId="0" hidden="1">'92'!$A$1:$HR$204</definedName>
    <definedName name="Z_C869A01B_3214_4136_8A73_DF424E87F057_.wvu.Rows" localSheetId="0" hidden="1">'92'!#REF!,'92'!#REF!,'92'!#REF!,'92'!$42:$46,'92'!$51:$55,'92'!$57:$57,'92'!#REF!,'92'!#REF!,'92'!$98:$100,'92'!$102:$104</definedName>
    <definedName name="Z_CC0A9A6A_2E07_433D_9ECD_A40F2B5A54C8_.wvu.PrintArea" localSheetId="0" hidden="1">'92'!$A$1:$HI$205</definedName>
    <definedName name="Z_D748A769_1EB8_4CAC_B0F0_5C89D15B3D9A_.wvu.PrintArea" localSheetId="0" hidden="1">'92'!$A$1:$HR$204</definedName>
    <definedName name="Z_D748A769_1EB8_4CAC_B0F0_5C89D15B3D9A_.wvu.Rows" localSheetId="0" hidden="1">'92'!#REF!,'92'!#REF!,'92'!#REF!,'92'!#REF!,'92'!$42:$45,'92'!$50:$51,'92'!$53:$55,'92'!$57:$58,'92'!#REF!,'92'!#REF!,'92'!#REF!,'92'!$98:$98,'92'!$100:$103,'92'!$108:$108</definedName>
    <definedName name="Z_DB1D3797_76BD_4697_9261_423840FD65EF_.wvu.PrintArea" localSheetId="1" hidden="1">'92(прил)'!$A$1:$P$172</definedName>
    <definedName name="_xlnm.Print_Area" localSheetId="0">'92'!$A$1:$HI$205</definedName>
    <definedName name="_xlnm.Print_Area" localSheetId="1">'92(прил)'!$A$1:$P$171</definedName>
  </definedNames>
  <calcPr calcId="125725" calcMode="manual"/>
</workbook>
</file>

<file path=xl/calcChain.xml><?xml version="1.0" encoding="utf-8"?>
<calcChain xmlns="http://schemas.openxmlformats.org/spreadsheetml/2006/main">
  <c r="HL190" i="2"/>
  <c r="HK190"/>
  <c r="HJ190"/>
  <c r="HJ112"/>
  <c r="HJ114" s="1"/>
  <c r="HL194"/>
  <c r="HK194"/>
  <c r="HJ194"/>
  <c r="FQ197"/>
  <c r="HJ109"/>
  <c r="HJ111" s="1"/>
  <c r="HL97"/>
  <c r="HL193"/>
  <c r="HK193"/>
  <c r="HJ193"/>
  <c r="HJ196" s="1"/>
  <c r="HJ58"/>
  <c r="HJ60" s="1"/>
  <c r="HL41"/>
  <c r="E166" i="1"/>
  <c r="N166" s="1"/>
  <c r="O166" s="1"/>
  <c r="N165"/>
  <c r="O165" s="1"/>
  <c r="E165"/>
  <c r="E164"/>
  <c r="N164" s="1"/>
  <c r="O164" s="1"/>
  <c r="N162"/>
  <c r="O162" s="1"/>
  <c r="E162"/>
  <c r="E161"/>
  <c r="N161" s="1"/>
  <c r="O161" s="1"/>
  <c r="N160"/>
  <c r="O160" s="1"/>
  <c r="E160"/>
  <c r="E158"/>
  <c r="N158" s="1"/>
  <c r="O158" s="1"/>
  <c r="N157"/>
  <c r="O157" s="1"/>
  <c r="E157"/>
  <c r="E156"/>
  <c r="N156" s="1"/>
  <c r="O156" s="1"/>
  <c r="N154"/>
  <c r="O154" s="1"/>
  <c r="E154"/>
  <c r="E153"/>
  <c r="N153" s="1"/>
  <c r="O153" s="1"/>
  <c r="N152"/>
  <c r="O152" s="1"/>
  <c r="E152"/>
  <c r="E150"/>
  <c r="N150" s="1"/>
  <c r="O150" s="1"/>
  <c r="N149"/>
  <c r="O149" s="1"/>
  <c r="E149"/>
  <c r="E148"/>
  <c r="N148" s="1"/>
  <c r="N146"/>
  <c r="O146" s="1"/>
  <c r="E146"/>
  <c r="E145"/>
  <c r="N145" s="1"/>
  <c r="N144"/>
  <c r="O144" s="1"/>
  <c r="E144"/>
  <c r="P142"/>
  <c r="D142"/>
  <c r="U141"/>
  <c r="P141"/>
  <c r="D141"/>
  <c r="P140"/>
  <c r="D140"/>
  <c r="I186"/>
  <c r="K186" s="1"/>
  <c r="E138"/>
  <c r="T137"/>
  <c r="S137"/>
  <c r="I181"/>
  <c r="K181" s="1"/>
  <c r="E137"/>
  <c r="N137"/>
  <c r="T136"/>
  <c r="S136"/>
  <c r="I176"/>
  <c r="K176" s="1"/>
  <c r="E136"/>
  <c r="D177"/>
  <c r="F177" s="1"/>
  <c r="T135"/>
  <c r="S135"/>
  <c r="U134"/>
  <c r="T134"/>
  <c r="S134"/>
  <c r="E134"/>
  <c r="T133"/>
  <c r="S133"/>
  <c r="E133"/>
  <c r="N133"/>
  <c r="T132"/>
  <c r="S132"/>
  <c r="E132"/>
  <c r="T131"/>
  <c r="S131"/>
  <c r="Q131"/>
  <c r="U130"/>
  <c r="T130"/>
  <c r="S130"/>
  <c r="O130"/>
  <c r="E130"/>
  <c r="N130"/>
  <c r="Q130" s="1"/>
  <c r="U129"/>
  <c r="T129"/>
  <c r="S129"/>
  <c r="E129"/>
  <c r="N129"/>
  <c r="Q129" s="1"/>
  <c r="U128"/>
  <c r="T128"/>
  <c r="S128"/>
  <c r="E128"/>
  <c r="N128"/>
  <c r="T127"/>
  <c r="S127"/>
  <c r="U126"/>
  <c r="T126"/>
  <c r="S126"/>
  <c r="E126"/>
  <c r="N126"/>
  <c r="T125"/>
  <c r="S125"/>
  <c r="E125"/>
  <c r="T124"/>
  <c r="S124"/>
  <c r="E124"/>
  <c r="N124"/>
  <c r="T123"/>
  <c r="S123"/>
  <c r="U122"/>
  <c r="T122"/>
  <c r="S122"/>
  <c r="E122"/>
  <c r="N122"/>
  <c r="Q122" s="1"/>
  <c r="T121"/>
  <c r="S121"/>
  <c r="E121"/>
  <c r="N121"/>
  <c r="Q121" s="1"/>
  <c r="U120"/>
  <c r="T120"/>
  <c r="S120"/>
  <c r="O120"/>
  <c r="E120"/>
  <c r="N120"/>
  <c r="Q120" s="1"/>
  <c r="T119"/>
  <c r="S119"/>
  <c r="U118"/>
  <c r="T118"/>
  <c r="S118"/>
  <c r="E118"/>
  <c r="T117"/>
  <c r="S117"/>
  <c r="E117"/>
  <c r="N117"/>
  <c r="T116"/>
  <c r="S116"/>
  <c r="E116"/>
  <c r="T115"/>
  <c r="S115"/>
  <c r="U114"/>
  <c r="T114"/>
  <c r="S114"/>
  <c r="E114"/>
  <c r="N114" s="1"/>
  <c r="Q114" s="1"/>
  <c r="U113"/>
  <c r="T113"/>
  <c r="S113"/>
  <c r="E113"/>
  <c r="N113" s="1"/>
  <c r="Q113" s="1"/>
  <c r="U112"/>
  <c r="T112"/>
  <c r="S112"/>
  <c r="E112"/>
  <c r="N112" s="1"/>
  <c r="Q112" s="1"/>
  <c r="U111"/>
  <c r="T111"/>
  <c r="S111"/>
  <c r="Q111"/>
  <c r="U110"/>
  <c r="T110"/>
  <c r="S110"/>
  <c r="E110"/>
  <c r="N110" s="1"/>
  <c r="Q110" s="1"/>
  <c r="U109"/>
  <c r="T109"/>
  <c r="S109"/>
  <c r="E109"/>
  <c r="N109" s="1"/>
  <c r="Q109" s="1"/>
  <c r="U108"/>
  <c r="T108"/>
  <c r="S108"/>
  <c r="E108"/>
  <c r="N108"/>
  <c r="Q108" s="1"/>
  <c r="U107"/>
  <c r="T107"/>
  <c r="S107"/>
  <c r="Q107"/>
  <c r="U106"/>
  <c r="T106"/>
  <c r="S106"/>
  <c r="E106"/>
  <c r="N106" s="1"/>
  <c r="Q106" s="1"/>
  <c r="U105"/>
  <c r="T105"/>
  <c r="S105"/>
  <c r="E105"/>
  <c r="N105" s="1"/>
  <c r="Q105" s="1"/>
  <c r="U104"/>
  <c r="T104"/>
  <c r="S104"/>
  <c r="E104"/>
  <c r="N104" s="1"/>
  <c r="Q104" s="1"/>
  <c r="U103"/>
  <c r="T103"/>
  <c r="S103"/>
  <c r="U102"/>
  <c r="T102"/>
  <c r="S102"/>
  <c r="O102"/>
  <c r="E102"/>
  <c r="N102"/>
  <c r="U101"/>
  <c r="T101"/>
  <c r="S101"/>
  <c r="E101"/>
  <c r="T100"/>
  <c r="S100"/>
  <c r="O100"/>
  <c r="E100"/>
  <c r="N100"/>
  <c r="U99"/>
  <c r="T99"/>
  <c r="S99"/>
  <c r="U98"/>
  <c r="T98"/>
  <c r="S98"/>
  <c r="E98"/>
  <c r="N98" s="1"/>
  <c r="U97"/>
  <c r="T97"/>
  <c r="S97"/>
  <c r="E97"/>
  <c r="T96"/>
  <c r="S96"/>
  <c r="E96"/>
  <c r="N96" s="1"/>
  <c r="U95"/>
  <c r="T95"/>
  <c r="S95"/>
  <c r="U94"/>
  <c r="T94"/>
  <c r="S94"/>
  <c r="E94"/>
  <c r="N94" s="1"/>
  <c r="U93"/>
  <c r="T93"/>
  <c r="S93"/>
  <c r="E93"/>
  <c r="T92"/>
  <c r="S92"/>
  <c r="E92"/>
  <c r="N92" s="1"/>
  <c r="U91"/>
  <c r="T91"/>
  <c r="S91"/>
  <c r="U90"/>
  <c r="T90"/>
  <c r="S90"/>
  <c r="P90"/>
  <c r="I185" s="1"/>
  <c r="K185" s="1"/>
  <c r="D90"/>
  <c r="S89"/>
  <c r="P89"/>
  <c r="P169" s="1"/>
  <c r="R169" s="1"/>
  <c r="D89"/>
  <c r="S88"/>
  <c r="Q88"/>
  <c r="P88"/>
  <c r="I175" s="1"/>
  <c r="K175" s="1"/>
  <c r="D88"/>
  <c r="D176" s="1"/>
  <c r="F176" s="1"/>
  <c r="S87"/>
  <c r="U86"/>
  <c r="T86"/>
  <c r="S86"/>
  <c r="E86"/>
  <c r="N86" s="1"/>
  <c r="U85"/>
  <c r="T85"/>
  <c r="S85"/>
  <c r="E85"/>
  <c r="N85"/>
  <c r="O85" s="1"/>
  <c r="T84"/>
  <c r="S84"/>
  <c r="E84"/>
  <c r="N84" s="1"/>
  <c r="U83"/>
  <c r="T83"/>
  <c r="S83"/>
  <c r="U82"/>
  <c r="T82"/>
  <c r="S82"/>
  <c r="E82"/>
  <c r="N82" s="1"/>
  <c r="U81"/>
  <c r="T81"/>
  <c r="S81"/>
  <c r="E81"/>
  <c r="T80"/>
  <c r="S80"/>
  <c r="E80"/>
  <c r="N80" s="1"/>
  <c r="U79"/>
  <c r="T79"/>
  <c r="S79"/>
  <c r="U78"/>
  <c r="T78"/>
  <c r="S78"/>
  <c r="E78"/>
  <c r="N78" s="1"/>
  <c r="U77"/>
  <c r="T77"/>
  <c r="S77"/>
  <c r="E77"/>
  <c r="T76"/>
  <c r="S76"/>
  <c r="E76"/>
  <c r="N76" s="1"/>
  <c r="U75"/>
  <c r="T75"/>
  <c r="S75"/>
  <c r="U74"/>
  <c r="T74"/>
  <c r="S74"/>
  <c r="E74"/>
  <c r="N74" s="1"/>
  <c r="U73"/>
  <c r="T73"/>
  <c r="S73"/>
  <c r="E73"/>
  <c r="T72"/>
  <c r="S72"/>
  <c r="O72"/>
  <c r="E72"/>
  <c r="N72"/>
  <c r="U71"/>
  <c r="T71"/>
  <c r="S71"/>
  <c r="U70"/>
  <c r="T70"/>
  <c r="S70"/>
  <c r="O70"/>
  <c r="E70"/>
  <c r="N70"/>
  <c r="U69"/>
  <c r="T69"/>
  <c r="S69"/>
  <c r="E69"/>
  <c r="T68"/>
  <c r="S68"/>
  <c r="E68"/>
  <c r="N68"/>
  <c r="O68" s="1"/>
  <c r="T67"/>
  <c r="S67"/>
  <c r="U66"/>
  <c r="T66"/>
  <c r="S66"/>
  <c r="O66"/>
  <c r="E66"/>
  <c r="N66"/>
  <c r="U65"/>
  <c r="T65"/>
  <c r="S65"/>
  <c r="E65"/>
  <c r="T64"/>
  <c r="S64"/>
  <c r="E64"/>
  <c r="N64"/>
  <c r="O64" s="1"/>
  <c r="T63"/>
  <c r="S63"/>
  <c r="U62"/>
  <c r="T62"/>
  <c r="S62"/>
  <c r="O62"/>
  <c r="E62"/>
  <c r="N62"/>
  <c r="U61"/>
  <c r="T61"/>
  <c r="S61"/>
  <c r="E61"/>
  <c r="T60"/>
  <c r="S60"/>
  <c r="O60"/>
  <c r="E60"/>
  <c r="N60"/>
  <c r="U59"/>
  <c r="T59"/>
  <c r="S59"/>
  <c r="U58"/>
  <c r="T58"/>
  <c r="S58"/>
  <c r="O58"/>
  <c r="E58"/>
  <c r="N58"/>
  <c r="U57"/>
  <c r="T57"/>
  <c r="S57"/>
  <c r="E57"/>
  <c r="T56"/>
  <c r="S56"/>
  <c r="O56"/>
  <c r="E56"/>
  <c r="N56"/>
  <c r="U55"/>
  <c r="T55"/>
  <c r="S55"/>
  <c r="U54"/>
  <c r="T54"/>
  <c r="S54"/>
  <c r="E54"/>
  <c r="N54" s="1"/>
  <c r="U53"/>
  <c r="T53"/>
  <c r="S53"/>
  <c r="E53"/>
  <c r="T52"/>
  <c r="S52"/>
  <c r="O52"/>
  <c r="E52"/>
  <c r="N52"/>
  <c r="U51"/>
  <c r="T51"/>
  <c r="S51"/>
  <c r="U50"/>
  <c r="T50"/>
  <c r="S50"/>
  <c r="O50"/>
  <c r="E50"/>
  <c r="N50"/>
  <c r="U49"/>
  <c r="T49"/>
  <c r="S49"/>
  <c r="E49"/>
  <c r="T48"/>
  <c r="S48"/>
  <c r="E48"/>
  <c r="N48"/>
  <c r="O48" s="1"/>
  <c r="U47"/>
  <c r="T47"/>
  <c r="S47"/>
  <c r="U46"/>
  <c r="T46"/>
  <c r="S46"/>
  <c r="O46"/>
  <c r="E46"/>
  <c r="N46"/>
  <c r="U45"/>
  <c r="T45"/>
  <c r="S45"/>
  <c r="E45"/>
  <c r="U44"/>
  <c r="T44"/>
  <c r="S44"/>
  <c r="E44"/>
  <c r="T43"/>
  <c r="S43"/>
  <c r="U42"/>
  <c r="T42"/>
  <c r="S42"/>
  <c r="E42"/>
  <c r="N42"/>
  <c r="U41"/>
  <c r="T41"/>
  <c r="S41"/>
  <c r="E41"/>
  <c r="T40"/>
  <c r="S40"/>
  <c r="E40"/>
  <c r="N40"/>
  <c r="U39"/>
  <c r="T39"/>
  <c r="S39"/>
  <c r="U38"/>
  <c r="T38"/>
  <c r="S38"/>
  <c r="E38"/>
  <c r="N38" s="1"/>
  <c r="U37"/>
  <c r="T37"/>
  <c r="S37"/>
  <c r="E37"/>
  <c r="T36"/>
  <c r="S36"/>
  <c r="E36"/>
  <c r="N36" s="1"/>
  <c r="U35"/>
  <c r="T35"/>
  <c r="S35"/>
  <c r="U34"/>
  <c r="T34"/>
  <c r="S34"/>
  <c r="E34"/>
  <c r="N34" s="1"/>
  <c r="U33"/>
  <c r="T33"/>
  <c r="S33"/>
  <c r="E33"/>
  <c r="T32"/>
  <c r="S32"/>
  <c r="E32"/>
  <c r="N32" s="1"/>
  <c r="U31"/>
  <c r="T31"/>
  <c r="S31"/>
  <c r="U30"/>
  <c r="T30"/>
  <c r="S30"/>
  <c r="E30"/>
  <c r="N30" s="1"/>
  <c r="U29"/>
  <c r="T29"/>
  <c r="S29"/>
  <c r="E29"/>
  <c r="T28"/>
  <c r="S28"/>
  <c r="E28"/>
  <c r="N28" s="1"/>
  <c r="U27"/>
  <c r="T27"/>
  <c r="S27"/>
  <c r="U26"/>
  <c r="T26"/>
  <c r="S26"/>
  <c r="E26"/>
  <c r="N26" s="1"/>
  <c r="U25"/>
  <c r="T25"/>
  <c r="S25"/>
  <c r="E25"/>
  <c r="T24"/>
  <c r="S24"/>
  <c r="E24"/>
  <c r="N24" s="1"/>
  <c r="U23"/>
  <c r="T23"/>
  <c r="S23"/>
  <c r="U22"/>
  <c r="T22"/>
  <c r="S22"/>
  <c r="E22"/>
  <c r="N22" s="1"/>
  <c r="N18" s="1"/>
  <c r="U21"/>
  <c r="T21"/>
  <c r="S21"/>
  <c r="E21"/>
  <c r="T20"/>
  <c r="S20"/>
  <c r="E20"/>
  <c r="N20" s="1"/>
  <c r="U19"/>
  <c r="T19"/>
  <c r="S19"/>
  <c r="D18"/>
  <c r="P17"/>
  <c r="I179" s="1"/>
  <c r="K179" s="1"/>
  <c r="D17"/>
  <c r="Q16"/>
  <c r="P16"/>
  <c r="I174" s="1"/>
  <c r="K174" s="1"/>
  <c r="D16"/>
  <c r="D175" s="1"/>
  <c r="F175" s="1"/>
  <c r="HL199" i="2" l="1"/>
  <c r="HL196"/>
  <c r="HJ199"/>
  <c r="HK199"/>
  <c r="HK196"/>
  <c r="O148" i="1"/>
  <c r="N140"/>
  <c r="O20"/>
  <c r="O22"/>
  <c r="O24"/>
  <c r="O26"/>
  <c r="O28"/>
  <c r="O30"/>
  <c r="O32"/>
  <c r="O34"/>
  <c r="O36"/>
  <c r="O38"/>
  <c r="O40"/>
  <c r="O42"/>
  <c r="N44"/>
  <c r="O44" s="1"/>
  <c r="N45"/>
  <c r="O45" s="1"/>
  <c r="N49"/>
  <c r="O49" s="1"/>
  <c r="N53"/>
  <c r="O53" s="1"/>
  <c r="N57"/>
  <c r="O57" s="1"/>
  <c r="N61"/>
  <c r="O61" s="1"/>
  <c r="N65"/>
  <c r="O65" s="1"/>
  <c r="N69"/>
  <c r="O69" s="1"/>
  <c r="N73"/>
  <c r="O73" s="1"/>
  <c r="N77"/>
  <c r="O77" s="1"/>
  <c r="N81"/>
  <c r="O81" s="1"/>
  <c r="O92"/>
  <c r="O94"/>
  <c r="O96"/>
  <c r="O98"/>
  <c r="O104"/>
  <c r="O106"/>
  <c r="O109"/>
  <c r="O112"/>
  <c r="O114"/>
  <c r="N116"/>
  <c r="N88" s="1"/>
  <c r="N118"/>
  <c r="O121"/>
  <c r="N125"/>
  <c r="O129"/>
  <c r="N132"/>
  <c r="N134"/>
  <c r="N138"/>
  <c r="Q117"/>
  <c r="O117"/>
  <c r="Q124"/>
  <c r="O124"/>
  <c r="Q126"/>
  <c r="O126"/>
  <c r="Q128"/>
  <c r="O128"/>
  <c r="Q133"/>
  <c r="O133"/>
  <c r="Q137"/>
  <c r="O137"/>
  <c r="O145"/>
  <c r="N141"/>
  <c r="N21"/>
  <c r="N25"/>
  <c r="O25" s="1"/>
  <c r="N29"/>
  <c r="O29" s="1"/>
  <c r="N33"/>
  <c r="O33" s="1"/>
  <c r="N37"/>
  <c r="O37" s="1"/>
  <c r="N41"/>
  <c r="O41" s="1"/>
  <c r="O54"/>
  <c r="O74"/>
  <c r="O76"/>
  <c r="O78"/>
  <c r="O80"/>
  <c r="O82"/>
  <c r="O84"/>
  <c r="O86"/>
  <c r="N93"/>
  <c r="N97"/>
  <c r="O97" s="1"/>
  <c r="N101"/>
  <c r="O101" s="1"/>
  <c r="O105"/>
  <c r="O108"/>
  <c r="O110"/>
  <c r="O113"/>
  <c r="O122"/>
  <c r="P18"/>
  <c r="I184" s="1"/>
  <c r="K184" s="1"/>
  <c r="U20"/>
  <c r="U24"/>
  <c r="U28"/>
  <c r="U32"/>
  <c r="U36"/>
  <c r="U40"/>
  <c r="U48"/>
  <c r="U52"/>
  <c r="U56"/>
  <c r="U60"/>
  <c r="U64"/>
  <c r="U68"/>
  <c r="U72"/>
  <c r="U76"/>
  <c r="U80"/>
  <c r="U84"/>
  <c r="U92"/>
  <c r="U96"/>
  <c r="U100"/>
  <c r="U115"/>
  <c r="U116"/>
  <c r="U117"/>
  <c r="U123"/>
  <c r="U124"/>
  <c r="U125"/>
  <c r="U135"/>
  <c r="N136"/>
  <c r="U136"/>
  <c r="U137"/>
  <c r="N142"/>
  <c r="I180"/>
  <c r="K180" s="1"/>
  <c r="U43"/>
  <c r="U63"/>
  <c r="U67"/>
  <c r="U119"/>
  <c r="U121"/>
  <c r="U127"/>
  <c r="U131"/>
  <c r="U132"/>
  <c r="U133"/>
  <c r="P168"/>
  <c r="R168" s="1"/>
  <c r="P170"/>
  <c r="R170" s="1"/>
  <c r="Q136" l="1"/>
  <c r="O136"/>
  <c r="Q138"/>
  <c r="O138"/>
  <c r="Q132"/>
  <c r="O132"/>
  <c r="Q125"/>
  <c r="O125"/>
  <c r="Q118"/>
  <c r="O118"/>
  <c r="N90"/>
  <c r="N170" s="1"/>
  <c r="S170" s="1"/>
  <c r="U170" s="1"/>
  <c r="N16"/>
  <c r="N168" s="1"/>
  <c r="S168" s="1"/>
  <c r="U168" s="1"/>
  <c r="O93"/>
  <c r="N89"/>
  <c r="N169" s="1"/>
  <c r="N17"/>
  <c r="O21"/>
  <c r="Q134"/>
  <c r="O134"/>
  <c r="Q116"/>
  <c r="O116"/>
  <c r="N172" l="1"/>
  <c r="S169"/>
  <c r="U169" s="1"/>
</calcChain>
</file>

<file path=xl/sharedStrings.xml><?xml version="1.0" encoding="utf-8"?>
<sst xmlns="http://schemas.openxmlformats.org/spreadsheetml/2006/main" count="1149" uniqueCount="279">
  <si>
    <t>Приложение к муниципальному заданию на 2025 год и плановый период 2026-2027 годов</t>
  </si>
  <si>
    <t xml:space="preserve">от </t>
  </si>
  <si>
    <t xml:space="preserve">Исходные данные и результаты расчета объема финансового обеспечения выполнения муниципального задания на оказание муниципальных услуг (работ)  </t>
  </si>
  <si>
    <t>муниципальному бюджетному дошкольному образовательному учреждению "Детский сад № 92"</t>
  </si>
  <si>
    <t>Наименование муниципальной услуги (работы)</t>
  </si>
  <si>
    <t>Объем (количество) муниципальной услуги(работы)</t>
  </si>
  <si>
    <t>Нормативные затраты на оказание муниципальной услуги</t>
  </si>
  <si>
    <t xml:space="preserve">Нормативные затраты на выполнение муниципальной работы </t>
  </si>
  <si>
    <t>Среднегодовой размер платы (тариф, цена) за оказание муниципальной услуги</t>
  </si>
  <si>
    <t>Объем муниципальных услуг ( работ),оказываемых за плату в рамках утвержденного муниципального задания</t>
  </si>
  <si>
    <t>Затраты на уплату налогов в качестве объекта налогообложения по которым признается имущество учреждения</t>
  </si>
  <si>
    <t>Затраты на содержание имущества учреждения, не используемого для оказания муниципальных услуг( выполнения работ), и для общехозяйственных нужд</t>
  </si>
  <si>
    <t>Объем финансового обеспечения, рассчитанный в соответствии  с положением</t>
  </si>
  <si>
    <t>Коэффициент выравнивания</t>
  </si>
  <si>
    <t>Объем финансового обеспечения, рассчитанный с применением коэффициента выравнивания</t>
  </si>
  <si>
    <t>Всего</t>
  </si>
  <si>
    <t>в том числе</t>
  </si>
  <si>
    <t>наименование показателя, единица измерения</t>
  </si>
  <si>
    <t>значение</t>
  </si>
  <si>
    <t>Базовый норматив</t>
  </si>
  <si>
    <t>Отраслевой корректирующий коэффициент</t>
  </si>
  <si>
    <t>Территориальный  корректирующий коэффициент</t>
  </si>
  <si>
    <t>4=5*6*7</t>
  </si>
  <si>
    <t>13=(3*4)+8-(9*10)+11+12</t>
  </si>
  <si>
    <t>15=13*14</t>
  </si>
  <si>
    <t>Реализация основных общеобразовательных программ дошкольного образования</t>
  </si>
  <si>
    <t>очередной финансовый год</t>
  </si>
  <si>
    <t>x</t>
  </si>
  <si>
    <t>1-й год планового периода</t>
  </si>
  <si>
    <t>2-й год планового периода</t>
  </si>
  <si>
    <t>Реестровый номер</t>
  </si>
  <si>
    <t xml:space="preserve">Нормативные затраты </t>
  </si>
  <si>
    <t>Значение показателя объема</t>
  </si>
  <si>
    <t>дети инвалиды до 3-х лет (ГКП)</t>
  </si>
  <si>
    <t>801011О.99.0.БВ24ГЖ00000</t>
  </si>
  <si>
    <t>р</t>
  </si>
  <si>
    <t>кол. восп. (чел.)</t>
  </si>
  <si>
    <t>дети инвалиды до 3-х лет (группа полного дня)</t>
  </si>
  <si>
    <t>801011О.99.0.БВ24ГЖ02000</t>
  </si>
  <si>
    <t>дети инвалиды от 3-х до 8-ми лет (ГКП)</t>
  </si>
  <si>
    <t>801011О.99.0.БВ24ГД80000</t>
  </si>
  <si>
    <t>дети инвалиды от 3-х до 8-ми лет (группа полного дня)</t>
  </si>
  <si>
    <t>801011О.99.0.БВ24ГД82000</t>
  </si>
  <si>
    <t>до 3-х лет (ГКП)</t>
  </si>
  <si>
    <t>801011О.99.0.БВ24ДП00000</t>
  </si>
  <si>
    <t>до 3-х лет (группа полного для)</t>
  </si>
  <si>
    <t>801011О.99.0.БВ24ДП02000</t>
  </si>
  <si>
    <t>от 3-х до 8-ми лет (ГКП)</t>
  </si>
  <si>
    <t>801011О.99.0.БВ24ДН80000</t>
  </si>
  <si>
    <t>от 3-х до 8-ми лет (группа полного дня)</t>
  </si>
  <si>
    <t>801011О.99.0.БВ24ДН82000</t>
  </si>
  <si>
    <t>от 3-х до 8-ми лет (группа продленного дня)</t>
  </si>
  <si>
    <t>801011О.99.0.БВ24ДН83000</t>
  </si>
  <si>
    <t>адаптированная образовательная программа дети инвалиды до 3х лет (ГКП)</t>
  </si>
  <si>
    <t>801011О.99.0.БВ24АЛ80000</t>
  </si>
  <si>
    <t>адаптированная образовательная программа дети инвалиды до 3х лет (группа полного дня)</t>
  </si>
  <si>
    <t>801011О.99.0.БВ24АЛ82000</t>
  </si>
  <si>
    <t>адаптированная образовательная программа обучающиеся с ОВЗ дети до 3-х лет (ГКП)</t>
  </si>
  <si>
    <t>801011О.99.0.БВ24АГ60000</t>
  </si>
  <si>
    <t>адаптированная образовательная программа обучающиеся с ОВЗ дети до 3-х лет (группа полного дня)</t>
  </si>
  <si>
    <t>801011О.99.0.БВ24АГ62000</t>
  </si>
  <si>
    <t>адаптированная образовательная программа обучающиеся с ОВЗ дети от 3-х до 8-ми лет (ГКП)</t>
  </si>
  <si>
    <t>801011О.99.0.БВ24АВ40000</t>
  </si>
  <si>
    <t>адаптированная образовательная программа обучающиеся с ОВЗ дети от 3-х до 8-ми лет (группа полного дня)</t>
  </si>
  <si>
    <t>801011О.99.0.БВ24АВ42000</t>
  </si>
  <si>
    <t>адаптированная образовательная программа дети инвалиды от 3-х до 8-ми лет (ГКП)</t>
  </si>
  <si>
    <t>801011О.99.0.БВ24АК60000</t>
  </si>
  <si>
    <t>адаптированная образовательная программа дети инвалиды от 3-х до 8-ми лет (группа полного дня)</t>
  </si>
  <si>
    <t>801011О.99.0.БВ24АК62000</t>
  </si>
  <si>
    <t>Присмотр и уход</t>
  </si>
  <si>
    <t>853211О.99.0.БВ19АА24000</t>
  </si>
  <si>
    <t>п</t>
  </si>
  <si>
    <t>853211О.99.0.БВ19АА26000</t>
  </si>
  <si>
    <t>дети инвалиды от  3-х до 8-ми лет (ГКП)</t>
  </si>
  <si>
    <t>853211О.99.0.БВ19АА12000</t>
  </si>
  <si>
    <t>дети инвалиды от  3-х до 8-ми лет (группа полного дня)</t>
  </si>
  <si>
    <t>853211О.99.0.БВ19АА14000</t>
  </si>
  <si>
    <t>дети с туберкулезной интоксикацией до 3-х лет (группа полного дня)</t>
  </si>
  <si>
    <t>853211О.99.0.БВ19АБ52000</t>
  </si>
  <si>
    <t>дети с туберкулезной интоксикацией от 3-х до 8-ми лет (группа полного дня)</t>
  </si>
  <si>
    <t>853211О.99.0.БВ19АБ40000</t>
  </si>
  <si>
    <t>физические лица за исключением льготных категорий до 3-х лет (ГКП)</t>
  </si>
  <si>
    <t>853211О.99.0.БВ19АА66000</t>
  </si>
  <si>
    <t>физические лица за исключением льготных категорий до 3-х лет (группа полного дня)</t>
  </si>
  <si>
    <t>853211О.99.0.БВ19АА68000</t>
  </si>
  <si>
    <t>физические лица за исключением льготных категорий от 3-х до 8-ми лет (ГКП)</t>
  </si>
  <si>
    <t>853211О.99.0.БВ19АА54000</t>
  </si>
  <si>
    <t>физические лица за исключением льготных категорий от 3-х до 8-ми лет (группа полного дня)</t>
  </si>
  <si>
    <t>853211О.99.0.БВ19АА56000</t>
  </si>
  <si>
    <t>внесены откл копейки</t>
  </si>
  <si>
    <t>физические лица за исключением льготных категорий от 3-х до 8-ми лет (группа продленного дня)</t>
  </si>
  <si>
    <t>853211О.99.0.БВ19АА57000</t>
  </si>
  <si>
    <t>физические лица за исключением льготных категорий (группа полного дня)</t>
  </si>
  <si>
    <t>853211О.99.0.БВ19АА62000</t>
  </si>
  <si>
    <t>0</t>
  </si>
  <si>
    <t>Реализация дополнительных общеразвивающих программ в рамках персонифицированного финансирования</t>
  </si>
  <si>
    <t>очередной финансовый год (в рамках ПФДО)</t>
  </si>
  <si>
    <t>Ассигнования</t>
  </si>
  <si>
    <t>кол-во детей</t>
  </si>
  <si>
    <t>цена сертификата</t>
  </si>
  <si>
    <t>1-й год планового периода (в рамках ПФДО)</t>
  </si>
  <si>
    <t>2-й год планового периода (в рамках ПФДО)</t>
  </si>
  <si>
    <t>Техническая направленность</t>
  </si>
  <si>
    <t>804200О.99.0.ББ52АЕ04000</t>
  </si>
  <si>
    <t>чел.час</t>
  </si>
  <si>
    <t>естественнонаучная направленность</t>
  </si>
  <si>
    <t>804200О.99.0.ББ52АЕ28000</t>
  </si>
  <si>
    <t>физкультурно-спортивная направленность</t>
  </si>
  <si>
    <t>Художественная направленность</t>
  </si>
  <si>
    <t>804200О.99.0.ББ52АЕ76000</t>
  </si>
  <si>
    <t>туристско-краеведческая направленность</t>
  </si>
  <si>
    <t>804200О.99.0.ББ52АЖ00000</t>
  </si>
  <si>
    <t>cоциально-гуманитарная направленность</t>
  </si>
  <si>
    <t>854100О.99.0.ББ52БЭ28000</t>
  </si>
  <si>
    <t>Итого:</t>
  </si>
  <si>
    <t>Котроль</t>
  </si>
  <si>
    <t>Откл</t>
  </si>
  <si>
    <t>с оцди</t>
  </si>
  <si>
    <t>бюджет без оцди</t>
  </si>
  <si>
    <t>Контроль</t>
  </si>
  <si>
    <t>Реализация</t>
  </si>
  <si>
    <t>Дети обр</t>
  </si>
  <si>
    <t>Присмотр</t>
  </si>
  <si>
    <t>Дети присм</t>
  </si>
  <si>
    <t>ЧДУ</t>
  </si>
  <si>
    <t>УТВЕРЖДЕНО</t>
  </si>
  <si>
    <t>Заместитель руководителя главного управления</t>
  </si>
  <si>
    <t>образования администрации</t>
  </si>
  <si>
    <t>города Красноярска</t>
  </si>
  <si>
    <t>_______________Т.В. Авулова</t>
  </si>
  <si>
    <t>МУНИЦИПАЛЬНОЕ ЗАДАНИЕ №</t>
  </si>
  <si>
    <t>на 2025 год и плановый период 2026-2027 годов</t>
  </si>
  <si>
    <t>Коды</t>
  </si>
  <si>
    <t>Наименование муниципального учреждения</t>
  </si>
  <si>
    <t xml:space="preserve">Форма </t>
  </si>
  <si>
    <t>0506001</t>
  </si>
  <si>
    <t>Муниципальное бюджетное дошкольное образовательное учреждение "Детский сад № 92"</t>
  </si>
  <si>
    <t>по ОКУД</t>
  </si>
  <si>
    <t>Дата</t>
  </si>
  <si>
    <t>Виды деятельности муниципального учреждения</t>
  </si>
  <si>
    <t>По Сводному реестру</t>
  </si>
  <si>
    <t>Г9740</t>
  </si>
  <si>
    <t xml:space="preserve">образование дошкольное  </t>
  </si>
  <si>
    <t>По ОКВЭД</t>
  </si>
  <si>
    <t>85.11</t>
  </si>
  <si>
    <t>предоставление услуг по дневному уходу за детьми</t>
  </si>
  <si>
    <t>88.91</t>
  </si>
  <si>
    <t>Вид муниципального учреждения</t>
  </si>
  <si>
    <t>Дошкольная образовательная организация</t>
  </si>
  <si>
    <t>(указывается вид муниципального учреждения из базового (отраслевого) перечня)
из базового (отраслевого) перечня)</t>
  </si>
  <si>
    <t>Часть 1. Сведения об оказываемых государственных услугах</t>
  </si>
  <si>
    <t>РАЗДЕЛ 1</t>
  </si>
  <si>
    <t>1. Наименование муниципальной услуги</t>
  </si>
  <si>
    <t>Унифицированый номер по</t>
  </si>
  <si>
    <t>БВ24</t>
  </si>
  <si>
    <t>2. Категории потребителей муниципальной услуги</t>
  </si>
  <si>
    <t>Физические лица в возрасте от 3 до 8 лет</t>
  </si>
  <si>
    <t>базовому (отраслевому) перечню</t>
  </si>
  <si>
    <t>3. Показатели, характеризующие объем муниципальной услуги:</t>
  </si>
  <si>
    <t>3.1. Показатели, характеризующие объем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</si>
  <si>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</si>
  <si>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</si>
  <si>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</si>
  <si>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</si>
  <si>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</si>
  <si>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</si>
  <si>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наименование показа-
теля</t>
  </si>
  <si>
    <t>единица измерения 
по ОКЕИ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</si>
  <si>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</si>
  <si>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</si>
  <si>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</si>
  <si>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25</t>
  </si>
  <si>
    <t>год</t>
  </si>
  <si>
    <t>26</t>
  </si>
  <si>
    <t>27</t>
  </si>
  <si>
    <t>в т.ч. оказываемых за плату в пределах муниципального задания</t>
  </si>
  <si>
    <t>(очередной финансовый год)</t>
  </si>
  <si>
    <t>(1-й год планового периода)</t>
  </si>
  <si>
    <t>(2-й год планового периода)</t>
  </si>
  <si>
    <t>Содержание (показатель 1)</t>
  </si>
  <si>
    <t>Содержание (показатель 2)</t>
  </si>
  <si>
    <t>Содержание (показатель 3)</t>
  </si>
  <si>
    <t>Условия (формы) оказания (показатель 1)</t>
  </si>
  <si>
    <t>Условия (формы) оказания (показатель 2)</t>
  </si>
  <si>
    <t>наимено-вание</t>
  </si>
  <si>
    <t>код</t>
  </si>
  <si>
    <t>не указано</t>
  </si>
  <si>
    <t>дети-инвалиды</t>
  </si>
  <si>
    <t>до 3 лет</t>
  </si>
  <si>
    <t>очная</t>
  </si>
  <si>
    <t>круппа кратковременного пребывания детей</t>
  </si>
  <si>
    <t>Количество воспитанников</t>
  </si>
  <si>
    <t>чел.</t>
  </si>
  <si>
    <t>792</t>
  </si>
  <si>
    <t>группа полного дня</t>
  </si>
  <si>
    <t>от 3 лет до 8 лет</t>
  </si>
  <si>
    <t>группа продленного дня</t>
  </si>
  <si>
    <t>адаптированная образовательная программа</t>
  </si>
  <si>
    <t>обучающиеся с ОВЗ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</si>
  <si>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</si>
  <si>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</si>
  <si>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</si>
  <si>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</si>
  <si>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</si>
  <si>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</si>
  <si>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</si>
  <si>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</si>
  <si>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</si>
  <si>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</si>
  <si>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</si>
  <si>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</si>
  <si>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</si>
  <si>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3. Приказ Минобрнауки России от 17.10.2013 № 1155 "Об утверждении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</si>
  <si>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</si>
  <si>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</si>
  <si>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6. Устав образовательного учреждения.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</si>
  <si>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</si>
  <si>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</si>
  <si>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</si>
  <si>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</si>
  <si>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Электронное информирование, размещение на сайте учреждения 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</si>
  <si>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           </t>
  </si>
  <si>
    <t>Своевременно</t>
  </si>
  <si>
    <t>РАЗДЕЛ 2</t>
  </si>
  <si>
    <t>БВ19</t>
  </si>
  <si>
    <t>Физические лица</t>
  </si>
  <si>
    <t>наименование показателя</t>
  </si>
  <si>
    <t>дети с туберкулезной интоксикацией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</si>
  <si>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</si>
  <si>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</si>
  <si>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</si>
  <si>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4. Устав образовательного учреждения. </t>
  </si>
  <si>
    <t>РАЗДЕЛ 3</t>
  </si>
  <si>
    <t>Реализация дополнительных общеразвивающих программ</t>
  </si>
  <si>
    <t>технической</t>
  </si>
  <si>
    <t>Человеко-часы</t>
  </si>
  <si>
    <t>чел.ч</t>
  </si>
  <si>
    <t>539</t>
  </si>
  <si>
    <t>естественно-научной</t>
  </si>
  <si>
    <t>804200О.99.0.ББ52АЕ52000</t>
  </si>
  <si>
    <t>физкультурно-спортивной</t>
  </si>
  <si>
    <t>художественной</t>
  </si>
  <si>
    <t>туристско-краеведческой</t>
  </si>
  <si>
    <t>cоциально-гуманитарный</t>
  </si>
  <si>
    <t xml:space="preserve">Часть 2. Прочие сведения о муниципальном задании </t>
  </si>
  <si>
    <t>1. Основания для досрочного прекращения выполнения муниципальногоо задания</t>
  </si>
  <si>
    <t>1. Аннулирование лицензии на право ведения образовательной деятельности; 2. реорганизация и (или) ликвидация учреждения.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</si>
  <si>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</si>
  <si>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</si>
  <si>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</si>
  <si>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</si>
  <si>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</si>
  <si>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 учреждением о ходе выполнения муниципального задания </t>
  </si>
  <si>
    <t>Ежегодно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</si>
  <si>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</si>
  <si>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</si>
  <si>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</si>
  <si>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</si>
  <si>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</si>
  <si>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допобразование</t>
  </si>
  <si>
    <t>4. Требования к отчетности о выполнении муниципального задания</t>
  </si>
  <si>
    <t>Для ПФХД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</si>
  <si>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</si>
  <si>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</si>
  <si>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 в централизованную бухгалтерию</t>
  </si>
  <si>
    <t>в срок до 15-го числа месяца, следующего за отчетным кварталом, годом</t>
  </si>
  <si>
    <t>образов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</si>
  <si>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</si>
  <si>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№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</si>
  <si>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присмотр</t>
  </si>
  <si>
    <t>5. Иные показатели, связанные с выполнением муниципального задания</t>
  </si>
  <si>
    <t>Контроль АЦК</t>
  </si>
  <si>
    <t>откл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</si>
  <si>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составляет: </t>
  </si>
  <si>
    <t>Раб.база</t>
  </si>
  <si>
    <t>7. Исходные данные и результаты расчета объема финансового обеспечения выполнения муниципального задания на оказание муниципальных услуг (выполнение работ) составляются по форме, согласно приложению к муниципальному заданию.</t>
  </si>
  <si>
    <t xml:space="preserve">Заведующий МБДОУ № 92                 __________________                </t>
  </si>
  <si>
    <t>М.А. Шахова</t>
  </si>
  <si>
    <t>Шестьдесят пять миллионов семьсот двадцать тысяч сто шестьдесят три рубля 92 копейки.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</si>
</sst>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FF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8"/>
      <name val="Arial Cyr"/>
    </font>
    <font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4" fontId="0" fillId="0" borderId="0" xfId="0" applyNumberForma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49" fontId="2" fillId="4" borderId="11" xfId="0" applyNumberFormat="1" applyFont="1" applyFill="1" applyBorder="1"/>
    <xf numFmtId="0" fontId="2" fillId="4" borderId="11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3" fontId="2" fillId="0" borderId="3" xfId="0" applyNumberFormat="1" applyFont="1" applyBorder="1"/>
    <xf numFmtId="0" fontId="0" fillId="4" borderId="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/>
    <xf numFmtId="4" fontId="7" fillId="0" borderId="3" xfId="0" applyNumberFormat="1" applyFont="1" applyBorder="1" applyAlignment="1">
      <alignment wrapText="1"/>
    </xf>
    <xf numFmtId="4" fontId="7" fillId="0" borderId="3" xfId="0" applyNumberFormat="1" applyFont="1" applyBorder="1"/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2" fillId="4" borderId="3" xfId="0" applyNumberFormat="1" applyFont="1" applyFill="1" applyBorder="1"/>
    <xf numFmtId="4" fontId="3" fillId="4" borderId="0" xfId="0" applyNumberFormat="1" applyFont="1" applyFill="1"/>
    <xf numFmtId="4" fontId="0" fillId="4" borderId="0" xfId="0" applyNumberFormat="1" applyFill="1"/>
    <xf numFmtId="4" fontId="2" fillId="2" borderId="3" xfId="0" applyNumberFormat="1" applyFont="1" applyFill="1" applyBorder="1"/>
    <xf numFmtId="49" fontId="2" fillId="4" borderId="3" xfId="0" applyNumberFormat="1" applyFont="1" applyFill="1" applyBorder="1"/>
    <xf numFmtId="49" fontId="2" fillId="4" borderId="13" xfId="0" applyNumberFormat="1" applyFont="1" applyFill="1" applyBorder="1"/>
    <xf numFmtId="49" fontId="2" fillId="3" borderId="11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/>
    </xf>
    <xf numFmtId="49" fontId="2" fillId="3" borderId="12" xfId="0" applyNumberFormat="1" applyFont="1" applyFill="1" applyBorder="1" applyAlignment="1">
      <alignment horizontal="left"/>
    </xf>
    <xf numFmtId="3" fontId="3" fillId="0" borderId="0" xfId="0" applyNumberFormat="1" applyFont="1"/>
    <xf numFmtId="0" fontId="0" fillId="4" borderId="0" xfId="0" applyFill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3" fontId="2" fillId="0" borderId="0" xfId="1" applyFont="1"/>
    <xf numFmtId="0" fontId="8" fillId="0" borderId="0" xfId="0" applyFont="1"/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2" fillId="0" borderId="12" xfId="0" applyNumberFormat="1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left"/>
    </xf>
    <xf numFmtId="49" fontId="2" fillId="6" borderId="13" xfId="0" applyNumberFormat="1" applyFont="1" applyFill="1" applyBorder="1" applyAlignment="1">
      <alignment horizontal="left"/>
    </xf>
    <xf numFmtId="49" fontId="2" fillId="6" borderId="12" xfId="0" applyNumberFormat="1" applyFont="1" applyFill="1" applyBorder="1" applyAlignment="1">
      <alignment horizontal="left"/>
    </xf>
    <xf numFmtId="49" fontId="0" fillId="4" borderId="0" xfId="0" applyNumberFormat="1" applyFont="1" applyFill="1" applyBorder="1" applyAlignment="1">
      <alignment horizontal="center" vertical="center"/>
    </xf>
    <xf numFmtId="4" fontId="0" fillId="4" borderId="0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wrapText="1"/>
    </xf>
    <xf numFmtId="49" fontId="10" fillId="7" borderId="3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wrapText="1"/>
    </xf>
    <xf numFmtId="4" fontId="2" fillId="3" borderId="12" xfId="0" applyNumberFormat="1" applyFont="1" applyFill="1" applyBorder="1" applyAlignment="1">
      <alignment wrapText="1"/>
    </xf>
    <xf numFmtId="4" fontId="10" fillId="3" borderId="3" xfId="0" applyNumberFormat="1" applyFont="1" applyFill="1" applyBorder="1" applyAlignment="1">
      <alignment wrapText="1"/>
    </xf>
    <xf numFmtId="4" fontId="13" fillId="3" borderId="3" xfId="0" applyNumberFormat="1" applyFont="1" applyFill="1" applyBorder="1" applyAlignment="1">
      <alignment wrapText="1"/>
    </xf>
    <xf numFmtId="4" fontId="11" fillId="3" borderId="3" xfId="1" applyNumberFormat="1" applyFont="1" applyFill="1" applyBorder="1" applyAlignment="1">
      <alignment horizontal="center"/>
    </xf>
    <xf numFmtId="4" fontId="12" fillId="3" borderId="3" xfId="0" applyNumberFormat="1" applyFont="1" applyFill="1" applyBorder="1" applyAlignment="1">
      <alignment horizontal="center"/>
    </xf>
    <xf numFmtId="4" fontId="14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2" fontId="0" fillId="3" borderId="0" xfId="0" applyNumberFormat="1" applyFill="1"/>
    <xf numFmtId="49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 wrapText="1"/>
    </xf>
    <xf numFmtId="0" fontId="11" fillId="0" borderId="3" xfId="0" applyFont="1" applyBorder="1"/>
    <xf numFmtId="3" fontId="11" fillId="0" borderId="3" xfId="0" applyNumberFormat="1" applyFont="1" applyBorder="1"/>
    <xf numFmtId="4" fontId="11" fillId="0" borderId="3" xfId="0" applyNumberFormat="1" applyFont="1" applyBorder="1"/>
    <xf numFmtId="4" fontId="15" fillId="0" borderId="3" xfId="0" applyNumberFormat="1" applyFont="1" applyBorder="1"/>
    <xf numFmtId="2" fontId="2" fillId="0" borderId="3" xfId="0" applyNumberFormat="1" applyFont="1" applyBorder="1"/>
    <xf numFmtId="0" fontId="15" fillId="0" borderId="3" xfId="0" applyFont="1" applyBorder="1"/>
    <xf numFmtId="164" fontId="15" fillId="0" borderId="3" xfId="0" applyNumberFormat="1" applyFont="1" applyBorder="1"/>
    <xf numFmtId="2" fontId="2" fillId="0" borderId="0" xfId="0" applyNumberFormat="1" applyFont="1"/>
    <xf numFmtId="4" fontId="16" fillId="2" borderId="0" xfId="0" applyNumberFormat="1" applyFont="1" applyFill="1" applyAlignment="1">
      <alignment wrapText="1"/>
    </xf>
    <xf numFmtId="0" fontId="3" fillId="0" borderId="3" xfId="0" applyFont="1" applyBorder="1"/>
    <xf numFmtId="0" fontId="17" fillId="0" borderId="3" xfId="0" applyFont="1" applyBorder="1"/>
    <xf numFmtId="4" fontId="17" fillId="0" borderId="3" xfId="0" applyNumberFormat="1" applyFont="1" applyBorder="1"/>
    <xf numFmtId="3" fontId="18" fillId="0" borderId="3" xfId="0" applyNumberFormat="1" applyFont="1" applyBorder="1"/>
    <xf numFmtId="4" fontId="18" fillId="0" borderId="3" xfId="0" applyNumberFormat="1" applyFont="1" applyBorder="1"/>
    <xf numFmtId="0" fontId="20" fillId="0" borderId="0" xfId="3" applyFont="1" applyFill="1"/>
    <xf numFmtId="0" fontId="20" fillId="0" borderId="0" xfId="3" applyFont="1" applyFill="1" applyBorder="1" applyAlignment="1"/>
    <xf numFmtId="0" fontId="7" fillId="0" borderId="0" xfId="3" applyFont="1" applyFill="1"/>
    <xf numFmtId="3" fontId="7" fillId="0" borderId="0" xfId="3" applyNumberFormat="1" applyFont="1" applyFill="1"/>
    <xf numFmtId="0" fontId="7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top" wrapText="1"/>
    </xf>
    <xf numFmtId="0" fontId="21" fillId="0" borderId="0" xfId="3" applyFont="1" applyFill="1"/>
    <xf numFmtId="3" fontId="21" fillId="0" borderId="0" xfId="3" applyNumberFormat="1" applyFont="1" applyFill="1"/>
    <xf numFmtId="0" fontId="21" fillId="0" borderId="0" xfId="3" applyFont="1" applyFill="1" applyAlignment="1">
      <alignment vertical="center"/>
    </xf>
    <xf numFmtId="0" fontId="20" fillId="0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horizontal="left" vertical="top"/>
    </xf>
    <xf numFmtId="0" fontId="20" fillId="0" borderId="0" xfId="3" applyNumberFormat="1" applyFont="1" applyFill="1" applyBorder="1" applyAlignment="1">
      <alignment horizontal="center" vertical="top"/>
    </xf>
    <xf numFmtId="0" fontId="20" fillId="0" borderId="0" xfId="3" applyFont="1" applyFill="1" applyBorder="1" applyAlignment="1">
      <alignment vertical="top"/>
    </xf>
    <xf numFmtId="0" fontId="22" fillId="0" borderId="14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>
      <alignment horizontal="center" vertical="top"/>
    </xf>
    <xf numFmtId="3" fontId="21" fillId="0" borderId="0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left"/>
    </xf>
    <xf numFmtId="3" fontId="23" fillId="0" borderId="0" xfId="3" applyNumberFormat="1" applyFont="1" applyFill="1" applyBorder="1" applyAlignment="1">
      <alignment horizontal="left"/>
    </xf>
    <xf numFmtId="0" fontId="23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/>
    <xf numFmtId="49" fontId="20" fillId="0" borderId="0" xfId="3" applyNumberFormat="1" applyFont="1" applyFill="1" applyBorder="1" applyAlignment="1"/>
    <xf numFmtId="0" fontId="20" fillId="0" borderId="0" xfId="3" applyFont="1" applyFill="1" applyBorder="1" applyAlignment="1">
      <alignment horizontal="left"/>
    </xf>
    <xf numFmtId="0" fontId="24" fillId="0" borderId="0" xfId="3" applyFont="1" applyFill="1" applyBorder="1" applyAlignment="1">
      <alignment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5" fillId="0" borderId="0" xfId="3" applyFont="1" applyFill="1" applyAlignment="1">
      <alignment vertical="center"/>
    </xf>
    <xf numFmtId="3" fontId="25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horizontal="center"/>
    </xf>
    <xf numFmtId="0" fontId="25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5" fillId="0" borderId="0" xfId="3" applyNumberFormat="1" applyFont="1" applyFill="1" applyBorder="1" applyAlignment="1">
      <alignment horizontal="left" vertical="center"/>
    </xf>
    <xf numFmtId="0" fontId="20" fillId="0" borderId="4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left"/>
    </xf>
    <xf numFmtId="0" fontId="20" fillId="0" borderId="0" xfId="3" applyNumberFormat="1" applyFont="1" applyFill="1" applyBorder="1" applyAlignment="1">
      <alignment horizontal="right"/>
    </xf>
    <xf numFmtId="49" fontId="20" fillId="0" borderId="15" xfId="3" applyNumberFormat="1" applyFont="1" applyFill="1" applyBorder="1" applyAlignment="1">
      <alignment horizontal="center" vertical="center"/>
    </xf>
    <xf numFmtId="49" fontId="20" fillId="0" borderId="16" xfId="3" applyNumberFormat="1" applyFont="1" applyFill="1" applyBorder="1" applyAlignment="1">
      <alignment horizontal="center" vertical="center"/>
    </xf>
    <xf numFmtId="49" fontId="20" fillId="0" borderId="17" xfId="3" applyNumberFormat="1" applyFont="1" applyFill="1" applyBorder="1" applyAlignment="1">
      <alignment horizontal="center" vertical="center"/>
    </xf>
    <xf numFmtId="0" fontId="24" fillId="0" borderId="14" xfId="3" applyNumberFormat="1" applyFont="1" applyFill="1" applyBorder="1" applyAlignment="1">
      <alignment horizontal="center"/>
    </xf>
    <xf numFmtId="49" fontId="20" fillId="0" borderId="18" xfId="3" applyNumberFormat="1" applyFont="1" applyFill="1" applyBorder="1" applyAlignment="1">
      <alignment horizontal="center" vertical="center"/>
    </xf>
    <xf numFmtId="49" fontId="20" fillId="0" borderId="3" xfId="3" applyNumberFormat="1" applyFont="1" applyFill="1" applyBorder="1" applyAlignment="1">
      <alignment horizontal="center" vertical="center"/>
    </xf>
    <xf numFmtId="49" fontId="20" fillId="0" borderId="19" xfId="3" applyNumberFormat="1" applyFont="1" applyFill="1" applyBorder="1" applyAlignment="1">
      <alignment horizontal="center" vertical="center"/>
    </xf>
    <xf numFmtId="0" fontId="20" fillId="0" borderId="14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left" wrapText="1"/>
    </xf>
    <xf numFmtId="49" fontId="20" fillId="0" borderId="18" xfId="3" applyNumberFormat="1" applyFont="1" applyFill="1" applyBorder="1" applyAlignment="1">
      <alignment horizontal="center"/>
    </xf>
    <xf numFmtId="49" fontId="20" fillId="0" borderId="3" xfId="3" applyNumberFormat="1" applyFont="1" applyFill="1" applyBorder="1" applyAlignment="1">
      <alignment horizontal="center"/>
    </xf>
    <xf numFmtId="49" fontId="20" fillId="0" borderId="19" xfId="3" applyNumberFormat="1" applyFont="1" applyFill="1" applyBorder="1" applyAlignment="1">
      <alignment horizontal="center"/>
    </xf>
    <xf numFmtId="49" fontId="20" fillId="0" borderId="20" xfId="3" applyNumberFormat="1" applyFont="1" applyFill="1" applyBorder="1" applyAlignment="1">
      <alignment horizontal="center"/>
    </xf>
    <xf numFmtId="49" fontId="20" fillId="0" borderId="14" xfId="3" applyNumberFormat="1" applyFont="1" applyFill="1" applyBorder="1" applyAlignment="1">
      <alignment horizontal="center"/>
    </xf>
    <xf numFmtId="49" fontId="20" fillId="0" borderId="21" xfId="3" applyNumberFormat="1" applyFont="1" applyFill="1" applyBorder="1" applyAlignment="1">
      <alignment horizontal="center"/>
    </xf>
    <xf numFmtId="4" fontId="7" fillId="0" borderId="0" xfId="3" applyNumberFormat="1" applyFont="1" applyFill="1" applyBorder="1" applyAlignment="1">
      <alignment horizontal="left"/>
    </xf>
    <xf numFmtId="0" fontId="20" fillId="0" borderId="22" xfId="3" applyNumberFormat="1" applyFont="1" applyFill="1" applyBorder="1" applyAlignment="1">
      <alignment horizontal="left"/>
    </xf>
    <xf numFmtId="0" fontId="24" fillId="0" borderId="13" xfId="3" applyNumberFormat="1" applyFont="1" applyFill="1" applyBorder="1" applyAlignment="1">
      <alignment horizontal="left"/>
    </xf>
    <xf numFmtId="0" fontId="20" fillId="0" borderId="22" xfId="3" applyNumberFormat="1" applyFont="1" applyFill="1" applyBorder="1" applyAlignment="1">
      <alignment horizontal="center" vertical="top" wrapText="1"/>
    </xf>
    <xf numFmtId="49" fontId="20" fillId="0" borderId="23" xfId="3" applyNumberFormat="1" applyFont="1" applyFill="1" applyBorder="1" applyAlignment="1">
      <alignment horizontal="center" vertical="center"/>
    </xf>
    <xf numFmtId="49" fontId="20" fillId="0" borderId="24" xfId="3" applyNumberFormat="1" applyFont="1" applyFill="1" applyBorder="1" applyAlignment="1">
      <alignment horizontal="center" vertical="center"/>
    </xf>
    <xf numFmtId="49" fontId="20" fillId="0" borderId="25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top" wrapText="1"/>
    </xf>
    <xf numFmtId="0" fontId="26" fillId="0" borderId="0" xfId="3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"/>
    </xf>
    <xf numFmtId="0" fontId="21" fillId="0" borderId="0" xfId="3" applyNumberFormat="1" applyFont="1" applyFill="1" applyBorder="1" applyAlignment="1">
      <alignment horizontal="center"/>
    </xf>
    <xf numFmtId="0" fontId="27" fillId="0" borderId="0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left"/>
    </xf>
    <xf numFmtId="0" fontId="10" fillId="0" borderId="14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right"/>
    </xf>
    <xf numFmtId="0" fontId="26" fillId="0" borderId="6" xfId="3" applyNumberFormat="1" applyFont="1" applyFill="1" applyBorder="1" applyAlignment="1">
      <alignment horizontal="right"/>
    </xf>
    <xf numFmtId="49" fontId="26" fillId="0" borderId="3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left" vertical="center"/>
    </xf>
    <xf numFmtId="0" fontId="27" fillId="0" borderId="13" xfId="3" applyNumberFormat="1" applyFont="1" applyFill="1" applyBorder="1" applyAlignment="1">
      <alignment horizontal="left" vertic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/>
    </xf>
    <xf numFmtId="0" fontId="26" fillId="0" borderId="22" xfId="3" applyFont="1" applyFill="1" applyBorder="1" applyAlignment="1">
      <alignment horizontal="center"/>
    </xf>
    <xf numFmtId="0" fontId="26" fillId="0" borderId="2" xfId="3" applyFont="1" applyFill="1" applyBorder="1" applyAlignment="1">
      <alignment horizontal="center"/>
    </xf>
    <xf numFmtId="49" fontId="26" fillId="0" borderId="11" xfId="3" applyNumberFormat="1" applyFont="1" applyFill="1" applyBorder="1" applyAlignment="1">
      <alignment horizontal="center" wrapText="1"/>
    </xf>
    <xf numFmtId="49" fontId="26" fillId="0" borderId="13" xfId="3" applyNumberFormat="1" applyFont="1" applyFill="1" applyBorder="1" applyAlignment="1">
      <alignment horizontal="center" wrapText="1"/>
    </xf>
    <xf numFmtId="49" fontId="26" fillId="0" borderId="12" xfId="3" applyNumberFormat="1" applyFont="1" applyFill="1" applyBorder="1" applyAlignment="1">
      <alignment horizontal="center" wrapText="1"/>
    </xf>
    <xf numFmtId="49" fontId="26" fillId="0" borderId="11" xfId="3" applyNumberFormat="1" applyFont="1" applyFill="1" applyBorder="1" applyAlignment="1">
      <alignment horizontal="center" vertical="center" wrapText="1"/>
    </xf>
    <xf numFmtId="49" fontId="26" fillId="0" borderId="13" xfId="3" applyNumberFormat="1" applyFont="1" applyFill="1" applyBorder="1" applyAlignment="1">
      <alignment horizontal="center" vertical="center" wrapText="1"/>
    </xf>
    <xf numFmtId="49" fontId="26" fillId="0" borderId="12" xfId="3" applyNumberFormat="1" applyFont="1" applyFill="1" applyBorder="1" applyAlignment="1">
      <alignment horizontal="center" vertical="center" wrapText="1"/>
    </xf>
    <xf numFmtId="49" fontId="26" fillId="0" borderId="5" xfId="3" applyNumberFormat="1" applyFont="1" applyFill="1" applyBorder="1" applyAlignment="1">
      <alignment horizontal="right"/>
    </xf>
    <xf numFmtId="49" fontId="26" fillId="0" borderId="0" xfId="3" applyNumberFormat="1" applyFont="1" applyFill="1" applyBorder="1" applyAlignment="1">
      <alignment horizontal="right"/>
    </xf>
    <xf numFmtId="49" fontId="26" fillId="0" borderId="14" xfId="3" applyNumberFormat="1" applyFont="1" applyFill="1" applyBorder="1" applyAlignment="1">
      <alignment horizontal="left"/>
    </xf>
    <xf numFmtId="49" fontId="26" fillId="0" borderId="0" xfId="3" applyNumberFormat="1" applyFont="1" applyFill="1" applyBorder="1" applyAlignment="1">
      <alignment horizontal="center"/>
    </xf>
    <xf numFmtId="49" fontId="26" fillId="0" borderId="6" xfId="3" applyNumberFormat="1" applyFont="1" applyFill="1" applyBorder="1" applyAlignment="1">
      <alignment horizontal="center"/>
    </xf>
    <xf numFmtId="49" fontId="26" fillId="0" borderId="1" xfId="3" applyNumberFormat="1" applyFont="1" applyFill="1" applyBorder="1" applyAlignment="1">
      <alignment horizontal="center" vertical="center"/>
    </xf>
    <xf numFmtId="49" fontId="26" fillId="0" borderId="22" xfId="3" applyNumberFormat="1" applyFont="1" applyFill="1" applyBorder="1" applyAlignment="1">
      <alignment horizontal="center" vertical="center"/>
    </xf>
    <xf numFmtId="49" fontId="26" fillId="0" borderId="2" xfId="3" applyNumberFormat="1" applyFont="1" applyFill="1" applyBorder="1" applyAlignment="1">
      <alignment horizontal="center" vertical="center"/>
    </xf>
    <xf numFmtId="49" fontId="26" fillId="0" borderId="1" xfId="3" applyNumberFormat="1" applyFont="1" applyFill="1" applyBorder="1" applyAlignment="1">
      <alignment horizontal="center" wrapText="1"/>
    </xf>
    <xf numFmtId="49" fontId="26" fillId="0" borderId="22" xfId="3" applyNumberFormat="1" applyFont="1" applyFill="1" applyBorder="1" applyAlignment="1">
      <alignment horizontal="center" wrapText="1"/>
    </xf>
    <xf numFmtId="49" fontId="26" fillId="0" borderId="2" xfId="3" applyNumberFormat="1" applyFont="1" applyFill="1" applyBorder="1" applyAlignment="1">
      <alignment horizontal="center" wrapText="1"/>
    </xf>
    <xf numFmtId="0" fontId="26" fillId="0" borderId="8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top" wrapText="1"/>
    </xf>
    <xf numFmtId="0" fontId="26" fillId="0" borderId="0" xfId="3" applyFont="1" applyFill="1" applyBorder="1" applyAlignment="1">
      <alignment horizontal="center" vertical="top" wrapText="1"/>
    </xf>
    <xf numFmtId="0" fontId="26" fillId="0" borderId="6" xfId="3" applyFont="1" applyFill="1" applyBorder="1" applyAlignment="1">
      <alignment horizontal="center" vertical="top" wrapText="1"/>
    </xf>
    <xf numFmtId="49" fontId="26" fillId="0" borderId="5" xfId="3" applyNumberFormat="1" applyFont="1" applyFill="1" applyBorder="1" applyAlignment="1">
      <alignment horizontal="center" vertical="center"/>
    </xf>
    <xf numFmtId="49" fontId="26" fillId="0" borderId="0" xfId="3" applyNumberFormat="1" applyFont="1" applyFill="1" applyBorder="1" applyAlignment="1">
      <alignment horizontal="center" vertical="center"/>
    </xf>
    <xf numFmtId="49" fontId="26" fillId="0" borderId="6" xfId="3" applyNumberFormat="1" applyFont="1" applyFill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wrapText="1"/>
    </xf>
    <xf numFmtId="49" fontId="26" fillId="0" borderId="0" xfId="3" applyNumberFormat="1" applyFont="1" applyFill="1" applyBorder="1" applyAlignment="1">
      <alignment horizontal="center" wrapText="1"/>
    </xf>
    <xf numFmtId="49" fontId="26" fillId="0" borderId="6" xfId="3" applyNumberFormat="1" applyFont="1" applyFill="1" applyBorder="1" applyAlignment="1">
      <alignment horizontal="center" wrapText="1"/>
    </xf>
    <xf numFmtId="0" fontId="26" fillId="0" borderId="1" xfId="3" applyFont="1" applyFill="1" applyBorder="1" applyAlignment="1">
      <alignment horizontal="center" vertical="top" wrapText="1"/>
    </xf>
    <xf numFmtId="0" fontId="26" fillId="0" borderId="22" xfId="3" applyFont="1" applyFill="1" applyBorder="1" applyAlignment="1">
      <alignment horizontal="center" vertical="top" wrapText="1"/>
    </xf>
    <xf numFmtId="0" fontId="26" fillId="0" borderId="2" xfId="3" applyFont="1" applyFill="1" applyBorder="1" applyAlignment="1">
      <alignment horizontal="center" vertical="top" wrapText="1"/>
    </xf>
    <xf numFmtId="49" fontId="26" fillId="0" borderId="8" xfId="3" applyNumberFormat="1" applyFont="1" applyFill="1" applyBorder="1" applyAlignment="1">
      <alignment horizontal="center" vertical="center"/>
    </xf>
    <xf numFmtId="49" fontId="26" fillId="0" borderId="14" xfId="3" applyNumberFormat="1" applyFont="1" applyFill="1" applyBorder="1" applyAlignment="1">
      <alignment horizontal="center" vertical="center"/>
    </xf>
    <xf numFmtId="49" fontId="26" fillId="0" borderId="9" xfId="3" applyNumberFormat="1" applyFont="1" applyFill="1" applyBorder="1" applyAlignment="1">
      <alignment horizontal="center" vertical="center"/>
    </xf>
    <xf numFmtId="0" fontId="26" fillId="0" borderId="11" xfId="3" applyNumberFormat="1" applyFont="1" applyFill="1" applyBorder="1" applyAlignment="1">
      <alignment horizontal="center" vertical="top"/>
    </xf>
    <xf numFmtId="0" fontId="26" fillId="0" borderId="13" xfId="3" applyNumberFormat="1" applyFont="1" applyFill="1" applyBorder="1" applyAlignment="1">
      <alignment horizontal="center" vertical="top"/>
    </xf>
    <xf numFmtId="0" fontId="26" fillId="0" borderId="12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Alignment="1">
      <alignment horizontal="center" vertical="top"/>
    </xf>
    <xf numFmtId="4" fontId="21" fillId="0" borderId="0" xfId="3" applyNumberFormat="1" applyFont="1" applyFill="1" applyAlignment="1">
      <alignment horizontal="center" vertical="top"/>
    </xf>
    <xf numFmtId="3" fontId="21" fillId="0" borderId="0" xfId="3" applyNumberFormat="1" applyFont="1" applyFill="1" applyAlignment="1">
      <alignment horizontal="center" vertical="top"/>
    </xf>
    <xf numFmtId="0" fontId="21" fillId="0" borderId="0" xfId="3" applyNumberFormat="1" applyFont="1" applyFill="1" applyAlignment="1">
      <alignment horizontal="center" vertical="center"/>
    </xf>
    <xf numFmtId="49" fontId="26" fillId="0" borderId="11" xfId="3" applyNumberFormat="1" applyFont="1" applyFill="1" applyBorder="1" applyAlignment="1">
      <alignment horizontal="center"/>
    </xf>
    <xf numFmtId="0" fontId="26" fillId="0" borderId="13" xfId="3" applyNumberFormat="1" applyFont="1" applyFill="1" applyBorder="1" applyAlignment="1">
      <alignment horizontal="center"/>
    </xf>
    <xf numFmtId="0" fontId="26" fillId="0" borderId="12" xfId="3" applyNumberFormat="1" applyFont="1" applyFill="1" applyBorder="1" applyAlignment="1">
      <alignment horizontal="center"/>
    </xf>
    <xf numFmtId="0" fontId="28" fillId="0" borderId="3" xfId="3" applyFont="1" applyFill="1" applyBorder="1" applyAlignment="1">
      <alignment horizontal="center" wrapText="1"/>
    </xf>
    <xf numFmtId="0" fontId="26" fillId="0" borderId="3" xfId="3" applyFont="1" applyFill="1" applyBorder="1" applyAlignment="1">
      <alignment horizontal="center" wrapText="1"/>
    </xf>
    <xf numFmtId="0" fontId="26" fillId="0" borderId="3" xfId="3" applyFont="1" applyFill="1" applyBorder="1" applyAlignment="1">
      <alignment horizontal="center"/>
    </xf>
    <xf numFmtId="0" fontId="29" fillId="0" borderId="11" xfId="3" applyFont="1" applyFill="1" applyBorder="1" applyAlignment="1">
      <alignment horizontal="left" wrapText="1"/>
    </xf>
    <xf numFmtId="0" fontId="29" fillId="0" borderId="13" xfId="3" applyFont="1" applyFill="1" applyBorder="1" applyAlignment="1">
      <alignment horizontal="left" wrapText="1"/>
    </xf>
    <xf numFmtId="0" fontId="29" fillId="0" borderId="12" xfId="3" applyFont="1" applyFill="1" applyBorder="1" applyAlignment="1">
      <alignment horizontal="left" wrapText="1"/>
    </xf>
    <xf numFmtId="0" fontId="26" fillId="0" borderId="11" xfId="3" applyFont="1" applyFill="1" applyBorder="1" applyAlignment="1">
      <alignment horizontal="left" wrapText="1"/>
    </xf>
    <xf numFmtId="0" fontId="26" fillId="0" borderId="13" xfId="3" applyFont="1" applyFill="1" applyBorder="1" applyAlignment="1">
      <alignment horizontal="left" wrapText="1"/>
    </xf>
    <xf numFmtId="0" fontId="26" fillId="0" borderId="12" xfId="3" applyFont="1" applyFill="1" applyBorder="1" applyAlignment="1">
      <alignment horizontal="left" wrapText="1"/>
    </xf>
    <xf numFmtId="0" fontId="26" fillId="0" borderId="11" xfId="3" applyFont="1" applyFill="1" applyBorder="1" applyAlignment="1">
      <alignment horizontal="center" wrapText="1"/>
    </xf>
    <xf numFmtId="0" fontId="26" fillId="0" borderId="13" xfId="3" applyFont="1" applyFill="1" applyBorder="1" applyAlignment="1">
      <alignment horizontal="center" wrapText="1"/>
    </xf>
    <xf numFmtId="0" fontId="26" fillId="0" borderId="12" xfId="3" applyFont="1" applyFill="1" applyBorder="1" applyAlignment="1">
      <alignment horizontal="center" wrapText="1"/>
    </xf>
    <xf numFmtId="49" fontId="26" fillId="0" borderId="13" xfId="3" applyNumberFormat="1" applyFont="1" applyFill="1" applyBorder="1" applyAlignment="1">
      <alignment horizontal="center"/>
    </xf>
    <xf numFmtId="49" fontId="26" fillId="0" borderId="12" xfId="3" applyNumberFormat="1" applyFont="1" applyFill="1" applyBorder="1" applyAlignment="1">
      <alignment horizontal="center"/>
    </xf>
    <xf numFmtId="4" fontId="26" fillId="0" borderId="11" xfId="3" applyNumberFormat="1" applyFont="1" applyFill="1" applyBorder="1" applyAlignment="1">
      <alignment horizontal="center"/>
    </xf>
    <xf numFmtId="0" fontId="26" fillId="0" borderId="13" xfId="3" applyFont="1" applyFill="1" applyBorder="1" applyAlignment="1">
      <alignment horizontal="center"/>
    </xf>
    <xf numFmtId="0" fontId="26" fillId="0" borderId="12" xfId="3" applyFont="1" applyFill="1" applyBorder="1" applyAlignment="1">
      <alignment horizontal="center"/>
    </xf>
    <xf numFmtId="4" fontId="26" fillId="0" borderId="13" xfId="3" applyNumberFormat="1" applyFont="1" applyFill="1" applyBorder="1" applyAlignment="1">
      <alignment horizontal="center"/>
    </xf>
    <xf numFmtId="4" fontId="26" fillId="0" borderId="12" xfId="3" applyNumberFormat="1" applyFont="1" applyFill="1" applyBorder="1" applyAlignment="1">
      <alignment horizontal="center"/>
    </xf>
    <xf numFmtId="3" fontId="21" fillId="0" borderId="0" xfId="3" applyNumberFormat="1" applyFont="1" applyFill="1" applyAlignment="1">
      <alignment horizontal="center"/>
    </xf>
    <xf numFmtId="0" fontId="21" fillId="0" borderId="0" xfId="3" applyNumberFormat="1" applyFont="1" applyFill="1" applyAlignment="1">
      <alignment vertical="center"/>
    </xf>
    <xf numFmtId="0" fontId="26" fillId="8" borderId="3" xfId="3" applyFont="1" applyFill="1" applyBorder="1" applyAlignment="1">
      <alignment horizontal="center" wrapText="1"/>
    </xf>
    <xf numFmtId="4" fontId="21" fillId="0" borderId="0" xfId="3" applyNumberFormat="1" applyFont="1" applyFill="1"/>
    <xf numFmtId="4" fontId="30" fillId="0" borderId="0" xfId="3" applyNumberFormat="1" applyFont="1" applyFill="1"/>
    <xf numFmtId="4" fontId="21" fillId="0" borderId="0" xfId="3" applyNumberFormat="1" applyFont="1" applyFill="1" applyBorder="1" applyAlignment="1">
      <alignment horizontal="right"/>
    </xf>
    <xf numFmtId="4" fontId="31" fillId="0" borderId="0" xfId="3" applyNumberFormat="1" applyFont="1" applyFill="1" applyBorder="1" applyAlignment="1">
      <alignment horizontal="right"/>
    </xf>
    <xf numFmtId="0" fontId="21" fillId="0" borderId="0" xfId="3" applyNumberFormat="1" applyFont="1" applyFill="1" applyBorder="1" applyAlignment="1">
      <alignment horizontal="left"/>
    </xf>
    <xf numFmtId="0" fontId="26" fillId="0" borderId="11" xfId="3" applyNumberFormat="1" applyFont="1" applyFill="1" applyBorder="1" applyAlignment="1">
      <alignment horizontal="center" vertical="center"/>
    </xf>
    <xf numFmtId="0" fontId="26" fillId="0" borderId="13" xfId="3" applyNumberFormat="1" applyFont="1" applyFill="1" applyBorder="1" applyAlignment="1">
      <alignment horizontal="center" vertical="center"/>
    </xf>
    <xf numFmtId="0" fontId="26" fillId="0" borderId="12" xfId="3" applyNumberFormat="1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 wrapText="1"/>
    </xf>
    <xf numFmtId="0" fontId="26" fillId="0" borderId="0" xfId="3" applyFont="1" applyFill="1"/>
    <xf numFmtId="0" fontId="23" fillId="0" borderId="0" xfId="3" applyFont="1" applyFill="1"/>
    <xf numFmtId="3" fontId="23" fillId="0" borderId="0" xfId="3" applyNumberFormat="1" applyFont="1" applyFill="1"/>
    <xf numFmtId="0" fontId="23" fillId="0" borderId="0" xfId="3" applyFont="1" applyFill="1" applyAlignment="1">
      <alignment vertical="center"/>
    </xf>
    <xf numFmtId="0" fontId="26" fillId="0" borderId="3" xfId="3" applyFont="1" applyFill="1" applyBorder="1" applyAlignment="1">
      <alignment horizontal="center" vertical="top"/>
    </xf>
    <xf numFmtId="49" fontId="26" fillId="0" borderId="3" xfId="3" applyNumberFormat="1" applyFont="1" applyFill="1" applyBorder="1" applyAlignment="1">
      <alignment horizontal="center" vertical="top"/>
    </xf>
    <xf numFmtId="0" fontId="26" fillId="0" borderId="0" xfId="3" applyFont="1" applyFill="1" applyAlignment="1">
      <alignment horizontal="center" vertical="top"/>
    </xf>
    <xf numFmtId="0" fontId="23" fillId="0" borderId="0" xfId="3" applyFont="1" applyFill="1" applyAlignment="1">
      <alignment horizontal="center" vertical="top"/>
    </xf>
    <xf numFmtId="3" fontId="23" fillId="0" borderId="0" xfId="3" applyNumberFormat="1" applyFont="1" applyFill="1" applyAlignment="1">
      <alignment horizontal="center" vertical="top"/>
    </xf>
    <xf numFmtId="0" fontId="23" fillId="0" borderId="0" xfId="3" applyFont="1" applyFill="1" applyAlignment="1">
      <alignment horizontal="center" vertical="center"/>
    </xf>
    <xf numFmtId="49" fontId="26" fillId="0" borderId="3" xfId="3" applyNumberFormat="1" applyFont="1" applyFill="1" applyBorder="1" applyAlignment="1">
      <alignment horizontal="center"/>
    </xf>
    <xf numFmtId="0" fontId="26" fillId="0" borderId="3" xfId="3" applyFont="1" applyFill="1" applyBorder="1" applyAlignment="1">
      <alignment horizontal="left" wrapText="1"/>
    </xf>
    <xf numFmtId="49" fontId="26" fillId="0" borderId="0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left" vertical="top"/>
    </xf>
    <xf numFmtId="0" fontId="26" fillId="0" borderId="0" xfId="3" applyNumberFormat="1" applyFont="1" applyFill="1" applyBorder="1" applyAlignment="1">
      <alignment horizontal="left" vertical="top"/>
    </xf>
    <xf numFmtId="4" fontId="26" fillId="2" borderId="0" xfId="3" applyNumberFormat="1" applyFont="1" applyFill="1" applyBorder="1" applyAlignment="1">
      <alignment horizontal="left" wrapText="1"/>
    </xf>
    <xf numFmtId="2" fontId="32" fillId="2" borderId="0" xfId="3" applyNumberFormat="1" applyFont="1" applyFill="1" applyBorder="1" applyAlignment="1">
      <alignment horizontal="left" wrapText="1"/>
    </xf>
    <xf numFmtId="49" fontId="32" fillId="2" borderId="0" xfId="3" applyNumberFormat="1" applyFont="1" applyFill="1" applyBorder="1" applyAlignment="1">
      <alignment horizontal="left"/>
    </xf>
    <xf numFmtId="0" fontId="26" fillId="0" borderId="11" xfId="3" applyFont="1" applyFill="1" applyBorder="1" applyAlignment="1">
      <alignment horizontal="center" vertical="top"/>
    </xf>
    <xf numFmtId="0" fontId="26" fillId="0" borderId="13" xfId="3" applyFont="1" applyFill="1" applyBorder="1" applyAlignment="1">
      <alignment horizontal="center" vertical="top"/>
    </xf>
    <xf numFmtId="0" fontId="26" fillId="0" borderId="11" xfId="3" applyFont="1" applyFill="1" applyBorder="1" applyAlignment="1">
      <alignment horizontal="left" vertical="top" wrapText="1"/>
    </xf>
    <xf numFmtId="0" fontId="26" fillId="0" borderId="13" xfId="3" applyFont="1" applyFill="1" applyBorder="1" applyAlignment="1">
      <alignment horizontal="left" vertical="top" wrapText="1"/>
    </xf>
    <xf numFmtId="0" fontId="26" fillId="0" borderId="12" xfId="3" applyFont="1" applyFill="1" applyBorder="1" applyAlignment="1">
      <alignment horizontal="left" vertical="top" wrapText="1"/>
    </xf>
    <xf numFmtId="0" fontId="26" fillId="8" borderId="13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center" vertical="center"/>
    </xf>
    <xf numFmtId="0" fontId="26" fillId="0" borderId="13" xfId="3" applyFont="1" applyFill="1" applyBorder="1" applyAlignment="1">
      <alignment horizontal="center" vertical="center"/>
    </xf>
    <xf numFmtId="49" fontId="26" fillId="0" borderId="1" xfId="3" applyNumberFormat="1" applyFont="1" applyFill="1" applyBorder="1" applyAlignment="1">
      <alignment horizontal="center"/>
    </xf>
    <xf numFmtId="49" fontId="26" fillId="0" borderId="22" xfId="3" applyNumberFormat="1" applyFont="1" applyFill="1" applyBorder="1" applyAlignment="1">
      <alignment horizontal="center"/>
    </xf>
    <xf numFmtId="49" fontId="26" fillId="0" borderId="2" xfId="3" applyNumberFormat="1" applyFont="1" applyFill="1" applyBorder="1" applyAlignment="1">
      <alignment horizontal="center"/>
    </xf>
    <xf numFmtId="49" fontId="26" fillId="0" borderId="5" xfId="3" applyNumberFormat="1" applyFont="1" applyFill="1" applyBorder="1" applyAlignment="1">
      <alignment horizontal="center"/>
    </xf>
    <xf numFmtId="0" fontId="29" fillId="0" borderId="3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left" wrapText="1"/>
    </xf>
    <xf numFmtId="0" fontId="28" fillId="0" borderId="11" xfId="3" applyFont="1" applyFill="1" applyBorder="1" applyAlignment="1">
      <alignment horizontal="left" wrapText="1"/>
    </xf>
    <xf numFmtId="0" fontId="28" fillId="0" borderId="13" xfId="3" applyFont="1" applyFill="1" applyBorder="1" applyAlignment="1">
      <alignment horizontal="left" wrapText="1"/>
    </xf>
    <xf numFmtId="0" fontId="28" fillId="0" borderId="12" xfId="3" applyFont="1" applyFill="1" applyBorder="1" applyAlignment="1">
      <alignment horizontal="left" wrapText="1"/>
    </xf>
    <xf numFmtId="0" fontId="26" fillId="0" borderId="3" xfId="3" applyFont="1" applyFill="1" applyBorder="1" applyAlignment="1">
      <alignment horizontal="left" vertical="center" wrapText="1"/>
    </xf>
    <xf numFmtId="0" fontId="21" fillId="0" borderId="0" xfId="3" applyFont="1" applyFill="1" applyAlignment="1"/>
    <xf numFmtId="4" fontId="21" fillId="0" borderId="0" xfId="3" applyNumberFormat="1" applyFont="1" applyFill="1" applyAlignment="1"/>
    <xf numFmtId="4" fontId="30" fillId="0" borderId="0" xfId="3" applyNumberFormat="1" applyFont="1" applyFill="1" applyAlignment="1"/>
    <xf numFmtId="49" fontId="26" fillId="9" borderId="11" xfId="3" applyNumberFormat="1" applyFont="1" applyFill="1" applyBorder="1" applyAlignment="1">
      <alignment horizontal="center"/>
    </xf>
    <xf numFmtId="49" fontId="26" fillId="9" borderId="13" xfId="3" applyNumberFormat="1" applyFont="1" applyFill="1" applyBorder="1" applyAlignment="1">
      <alignment horizontal="center"/>
    </xf>
    <xf numFmtId="49" fontId="26" fillId="9" borderId="12" xfId="3" applyNumberFormat="1" applyFont="1" applyFill="1" applyBorder="1" applyAlignment="1">
      <alignment horizontal="center"/>
    </xf>
    <xf numFmtId="0" fontId="29" fillId="9" borderId="3" xfId="3" applyFont="1" applyFill="1" applyBorder="1" applyAlignment="1">
      <alignment horizontal="center" vertical="center" wrapText="1"/>
    </xf>
    <xf numFmtId="0" fontId="26" fillId="9" borderId="3" xfId="3" applyFont="1" applyFill="1" applyBorder="1" applyAlignment="1">
      <alignment horizontal="center" vertical="center" wrapText="1"/>
    </xf>
    <xf numFmtId="0" fontId="26" fillId="9" borderId="3" xfId="3" applyFont="1" applyFill="1" applyBorder="1" applyAlignment="1">
      <alignment horizontal="left" vertical="center" wrapText="1"/>
    </xf>
    <xf numFmtId="0" fontId="28" fillId="9" borderId="11" xfId="3" applyFont="1" applyFill="1" applyBorder="1" applyAlignment="1">
      <alignment horizontal="left" wrapText="1"/>
    </xf>
    <xf numFmtId="0" fontId="28" fillId="9" borderId="13" xfId="3" applyFont="1" applyFill="1" applyBorder="1" applyAlignment="1">
      <alignment horizontal="left" wrapText="1"/>
    </xf>
    <xf numFmtId="0" fontId="28" fillId="9" borderId="12" xfId="3" applyFont="1" applyFill="1" applyBorder="1" applyAlignment="1">
      <alignment horizontal="left" wrapText="1"/>
    </xf>
    <xf numFmtId="0" fontId="26" fillId="9" borderId="11" xfId="3" applyFont="1" applyFill="1" applyBorder="1" applyAlignment="1">
      <alignment horizontal="center" wrapText="1"/>
    </xf>
    <xf numFmtId="0" fontId="26" fillId="9" borderId="13" xfId="3" applyFont="1" applyFill="1" applyBorder="1" applyAlignment="1">
      <alignment horizontal="center" wrapText="1"/>
    </xf>
    <xf numFmtId="0" fontId="26" fillId="9" borderId="12" xfId="3" applyFont="1" applyFill="1" applyBorder="1" applyAlignment="1">
      <alignment horizontal="center" wrapText="1"/>
    </xf>
    <xf numFmtId="4" fontId="26" fillId="9" borderId="11" xfId="3" applyNumberFormat="1" applyFont="1" applyFill="1" applyBorder="1" applyAlignment="1">
      <alignment horizontal="center"/>
    </xf>
    <xf numFmtId="0" fontId="26" fillId="9" borderId="13" xfId="3" applyFont="1" applyFill="1" applyBorder="1" applyAlignment="1">
      <alignment horizontal="center"/>
    </xf>
    <xf numFmtId="0" fontId="26" fillId="9" borderId="12" xfId="3" applyFont="1" applyFill="1" applyBorder="1" applyAlignment="1">
      <alignment horizontal="center"/>
    </xf>
    <xf numFmtId="4" fontId="26" fillId="9" borderId="13" xfId="3" applyNumberFormat="1" applyFont="1" applyFill="1" applyBorder="1" applyAlignment="1">
      <alignment horizontal="center"/>
    </xf>
    <xf numFmtId="4" fontId="26" fillId="9" borderId="12" xfId="3" applyNumberFormat="1" applyFont="1" applyFill="1" applyBorder="1" applyAlignment="1">
      <alignment horizontal="center"/>
    </xf>
    <xf numFmtId="4" fontId="34" fillId="0" borderId="0" xfId="3" applyNumberFormat="1" applyFont="1" applyFill="1" applyAlignment="1"/>
    <xf numFmtId="0" fontId="26" fillId="0" borderId="0" xfId="3" applyNumberFormat="1" applyFont="1" applyFill="1" applyBorder="1" applyAlignment="1">
      <alignment vertical="center"/>
    </xf>
    <xf numFmtId="4" fontId="35" fillId="0" borderId="0" xfId="3" applyNumberFormat="1" applyFont="1" applyFill="1" applyAlignment="1"/>
    <xf numFmtId="4" fontId="31" fillId="0" borderId="0" xfId="3" applyNumberFormat="1" applyFont="1" applyFill="1" applyAlignment="1"/>
    <xf numFmtId="2" fontId="32" fillId="0" borderId="0" xfId="3" applyNumberFormat="1" applyFont="1" applyFill="1" applyBorder="1" applyAlignment="1">
      <alignment horizontal="left" wrapText="1"/>
    </xf>
    <xf numFmtId="4" fontId="32" fillId="0" borderId="0" xfId="3" applyNumberFormat="1" applyFont="1" applyFill="1" applyBorder="1" applyAlignment="1">
      <alignment horizontal="left" wrapText="1"/>
    </xf>
    <xf numFmtId="49" fontId="26" fillId="8" borderId="0" xfId="3" applyNumberFormat="1" applyFont="1" applyFill="1" applyBorder="1" applyAlignment="1">
      <alignment horizontal="left"/>
    </xf>
    <xf numFmtId="0" fontId="32" fillId="0" borderId="0" xfId="3" applyNumberFormat="1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left" vertical="top" wrapText="1"/>
    </xf>
    <xf numFmtId="0" fontId="26" fillId="8" borderId="0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/>
    <xf numFmtId="0" fontId="26" fillId="8" borderId="14" xfId="3" applyNumberFormat="1" applyFont="1" applyFill="1" applyBorder="1" applyAlignment="1">
      <alignment horizontal="center"/>
    </xf>
    <xf numFmtId="0" fontId="26" fillId="0" borderId="11" xfId="3" applyFont="1" applyFill="1" applyBorder="1" applyAlignment="1">
      <alignment horizontal="left" vertical="center" wrapText="1"/>
    </xf>
    <xf numFmtId="0" fontId="26" fillId="0" borderId="13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4" fontId="23" fillId="0" borderId="3" xfId="3" applyNumberFormat="1" applyFont="1" applyFill="1" applyBorder="1" applyAlignment="1">
      <alignment horizontal="left"/>
    </xf>
    <xf numFmtId="0" fontId="26" fillId="0" borderId="14" xfId="3" applyNumberFormat="1" applyFont="1" applyFill="1" applyBorder="1" applyAlignment="1">
      <alignment horizontal="center"/>
    </xf>
    <xf numFmtId="0" fontId="23" fillId="0" borderId="3" xfId="3" applyNumberFormat="1" applyFont="1" applyFill="1" applyBorder="1" applyAlignment="1">
      <alignment horizontal="center"/>
    </xf>
    <xf numFmtId="0" fontId="26" fillId="0" borderId="14" xfId="3" applyNumberFormat="1" applyFont="1" applyFill="1" applyBorder="1" applyAlignment="1">
      <alignment horizontal="left" wrapText="1"/>
    </xf>
    <xf numFmtId="0" fontId="26" fillId="0" borderId="9" xfId="3" applyNumberFormat="1" applyFont="1" applyFill="1" applyBorder="1" applyAlignment="1">
      <alignment horizontal="left" wrapText="1"/>
    </xf>
    <xf numFmtId="0" fontId="23" fillId="0" borderId="3" xfId="3" applyNumberFormat="1" applyFont="1" applyFill="1" applyBorder="1" applyAlignment="1">
      <alignment horizontal="center"/>
    </xf>
    <xf numFmtId="4" fontId="26" fillId="0" borderId="0" xfId="3" applyNumberFormat="1" applyFont="1" applyFill="1" applyBorder="1" applyAlignment="1">
      <alignment horizontal="left" wrapText="1"/>
    </xf>
    <xf numFmtId="4" fontId="26" fillId="0" borderId="14" xfId="3" applyNumberFormat="1" applyFont="1" applyFill="1" applyBorder="1" applyAlignment="1">
      <alignment horizontal="left" wrapText="1"/>
    </xf>
    <xf numFmtId="4" fontId="26" fillId="0" borderId="9" xfId="3" applyNumberFormat="1" applyFont="1" applyFill="1" applyBorder="1" applyAlignment="1">
      <alignment horizontal="left" wrapText="1"/>
    </xf>
    <xf numFmtId="0" fontId="23" fillId="0" borderId="3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center" wrapText="1"/>
    </xf>
    <xf numFmtId="0" fontId="26" fillId="8" borderId="0" xfId="3" applyNumberFormat="1" applyFont="1" applyFill="1" applyBorder="1" applyAlignment="1">
      <alignment horizontal="center"/>
    </xf>
    <xf numFmtId="0" fontId="26" fillId="8" borderId="22" xfId="3" applyNumberFormat="1" applyFont="1" applyFill="1" applyBorder="1" applyAlignment="1">
      <alignment horizontal="center"/>
    </xf>
    <xf numFmtId="0" fontId="26" fillId="0" borderId="22" xfId="3" applyNumberFormat="1" applyFont="1" applyFill="1" applyBorder="1" applyAlignment="1">
      <alignment horizontal="left"/>
    </xf>
    <xf numFmtId="4" fontId="36" fillId="0" borderId="26" xfId="3" applyNumberFormat="1" applyFont="1" applyBorder="1" applyAlignment="1" applyProtection="1">
      <alignment horizontal="right" vertical="center" wrapText="1"/>
    </xf>
    <xf numFmtId="3" fontId="17" fillId="0" borderId="3" xfId="3" applyNumberFormat="1" applyFont="1" applyFill="1" applyBorder="1" applyAlignment="1">
      <alignment horizontal="left"/>
    </xf>
    <xf numFmtId="4" fontId="37" fillId="0" borderId="3" xfId="3" applyNumberFormat="1" applyFont="1" applyFill="1" applyBorder="1" applyAlignment="1">
      <alignment horizontal="left"/>
    </xf>
    <xf numFmtId="3" fontId="37" fillId="0" borderId="3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left" wrapText="1"/>
    </xf>
    <xf numFmtId="0" fontId="26" fillId="0" borderId="27" xfId="3" applyNumberFormat="1" applyFont="1" applyFill="1" applyBorder="1" applyAlignment="1">
      <alignment horizontal="left" wrapText="1"/>
    </xf>
    <xf numFmtId="4" fontId="24" fillId="0" borderId="28" xfId="3" applyNumberFormat="1" applyFont="1" applyFill="1" applyBorder="1" applyAlignment="1">
      <alignment horizontal="center" wrapText="1"/>
    </xf>
    <xf numFmtId="0" fontId="24" fillId="0" borderId="29" xfId="3" applyNumberFormat="1" applyFont="1" applyFill="1" applyBorder="1" applyAlignment="1">
      <alignment horizontal="center" wrapText="1"/>
    </xf>
    <xf numFmtId="0" fontId="24" fillId="0" borderId="30" xfId="3" applyNumberFormat="1" applyFont="1" applyFill="1" applyBorder="1" applyAlignment="1">
      <alignment horizontal="center" wrapText="1"/>
    </xf>
    <xf numFmtId="0" fontId="26" fillId="0" borderId="0" xfId="3" applyNumberFormat="1" applyFont="1" applyFill="1" applyBorder="1" applyAlignment="1">
      <alignment wrapText="1"/>
    </xf>
    <xf numFmtId="0" fontId="38" fillId="9" borderId="14" xfId="3" applyNumberFormat="1" applyFont="1" applyFill="1" applyBorder="1" applyAlignment="1">
      <alignment horizontal="center"/>
    </xf>
    <xf numFmtId="4" fontId="17" fillId="0" borderId="3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left"/>
    </xf>
    <xf numFmtId="4" fontId="39" fillId="3" borderId="0" xfId="3" applyNumberFormat="1" applyFont="1" applyFill="1" applyAlignment="1">
      <alignment horizontal="center"/>
    </xf>
    <xf numFmtId="0" fontId="20" fillId="0" borderId="0" xfId="3" applyNumberFormat="1" applyFont="1" applyFill="1" applyBorder="1" applyAlignment="1">
      <alignment horizontal="center"/>
    </xf>
    <xf numFmtId="0" fontId="26" fillId="0" borderId="0" xfId="3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Процентный 2 2 2" xfId="9"/>
    <cellStyle name="Финансовый" xfId="1" builtinId="3"/>
    <cellStyle name="Финансовый 2" xfId="6"/>
    <cellStyle name="Финансовый 3" xfId="7"/>
    <cellStyle name="Финансовый 4" xfId="8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99"/>
  </sheetPr>
  <dimension ref="A1:IM205"/>
  <sheetViews>
    <sheetView tabSelected="1" view="pageBreakPreview" topLeftCell="A127" zoomScale="89" zoomScaleSheetLayoutView="89" workbookViewId="0">
      <selection activeCell="HJ195" sqref="HJ195"/>
    </sheetView>
  </sheetViews>
  <sheetFormatPr defaultRowHeight="5.65" customHeight="1"/>
  <cols>
    <col min="1" max="3" width="1" style="164" customWidth="1"/>
    <col min="4" max="4" width="1.5703125" style="164" customWidth="1"/>
    <col min="5" max="7" width="1" style="164" customWidth="1"/>
    <col min="8" max="8" width="2.28515625" style="164" customWidth="1"/>
    <col min="9" max="10" width="1" style="164" customWidth="1"/>
    <col min="11" max="11" width="2.7109375" style="164" customWidth="1"/>
    <col min="12" max="12" width="2.28515625" style="164" customWidth="1"/>
    <col min="13" max="126" width="1" style="164" customWidth="1"/>
    <col min="127" max="127" width="3" style="164" customWidth="1"/>
    <col min="128" max="163" width="1" style="164" customWidth="1"/>
    <col min="164" max="164" width="9.28515625" style="164" customWidth="1"/>
    <col min="165" max="196" width="1" style="164" customWidth="1"/>
    <col min="197" max="197" width="1.7109375" style="164" customWidth="1"/>
    <col min="198" max="201" width="1" style="164" customWidth="1"/>
    <col min="202" max="202" width="2" style="164" customWidth="1"/>
    <col min="203" max="216" width="1" style="164" customWidth="1"/>
    <col min="217" max="217" width="5.5703125" style="164" customWidth="1"/>
    <col min="218" max="218" width="17.85546875" style="164" customWidth="1"/>
    <col min="219" max="219" width="14.85546875" style="164" customWidth="1"/>
    <col min="220" max="220" width="17.7109375" style="165" customWidth="1"/>
    <col min="221" max="221" width="17" style="165" customWidth="1"/>
    <col min="222" max="235" width="9.140625" style="164"/>
    <col min="236" max="236" width="4.5703125" style="166" customWidth="1"/>
    <col min="237" max="237" width="9.140625" style="164"/>
    <col min="238" max="238" width="21.140625" style="164" customWidth="1"/>
    <col min="239" max="16384" width="9.140625" style="164"/>
  </cols>
  <sheetData>
    <row r="1" spans="1:236" s="146" customFormat="1" ht="18.7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4" t="s">
        <v>125</v>
      </c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L1" s="147"/>
      <c r="HM1" s="147"/>
      <c r="IB1" s="148"/>
    </row>
    <row r="2" spans="1:236" s="146" customFormat="1" ht="18.7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4" t="s">
        <v>126</v>
      </c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L2" s="147"/>
      <c r="HM2" s="147"/>
      <c r="IB2" s="148"/>
    </row>
    <row r="3" spans="1:236" s="150" customFormat="1" ht="18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9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4" t="s">
        <v>127</v>
      </c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L3" s="151"/>
      <c r="HM3" s="151"/>
      <c r="IB3" s="152"/>
    </row>
    <row r="4" spans="1:236" s="146" customFormat="1" ht="18.7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4" t="s">
        <v>128</v>
      </c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L4" s="147"/>
      <c r="HM4" s="147"/>
      <c r="IB4" s="148"/>
    </row>
    <row r="5" spans="1:236" s="154" customFormat="1" ht="18.7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53"/>
      <c r="DR5" s="153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53" t="s">
        <v>129</v>
      </c>
      <c r="EV5" s="145"/>
      <c r="EW5" s="145"/>
      <c r="EX5" s="153"/>
      <c r="EY5" s="153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53"/>
      <c r="FN5" s="145"/>
      <c r="FO5" s="145"/>
      <c r="FP5" s="145"/>
      <c r="FQ5" s="145"/>
      <c r="FR5" s="145"/>
      <c r="FS5" s="145"/>
      <c r="FT5" s="145"/>
      <c r="FU5" s="145"/>
      <c r="FV5" s="153"/>
      <c r="FW5" s="153"/>
      <c r="FX5" s="145"/>
      <c r="FY5" s="145"/>
      <c r="FZ5" s="145"/>
      <c r="GA5" s="145"/>
      <c r="GB5" s="145"/>
      <c r="GC5" s="145"/>
      <c r="GD5" s="145"/>
      <c r="GE5" s="145"/>
      <c r="GF5" s="153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53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L5" s="155"/>
      <c r="HM5" s="155"/>
      <c r="IB5" s="156"/>
    </row>
    <row r="6" spans="1:236" s="161" customFormat="1" ht="18.75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8"/>
      <c r="DR6" s="158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59"/>
      <c r="FP6" s="159"/>
      <c r="FQ6" s="159"/>
      <c r="FR6" s="159"/>
      <c r="FS6" s="159"/>
      <c r="FT6" s="159"/>
      <c r="FU6" s="159"/>
      <c r="FV6" s="158"/>
      <c r="FW6" s="158"/>
      <c r="FX6" s="159"/>
      <c r="FY6" s="159"/>
      <c r="FZ6" s="159"/>
      <c r="GA6" s="159"/>
      <c r="GB6" s="159"/>
      <c r="GC6" s="159"/>
      <c r="GD6" s="159"/>
      <c r="GE6" s="159"/>
      <c r="GF6" s="158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8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L6" s="162"/>
      <c r="HM6" s="162"/>
      <c r="IB6" s="163"/>
    </row>
    <row r="7" spans="1:236" ht="10.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</row>
    <row r="8" spans="1:236" s="146" customFormat="1" ht="18.7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45"/>
      <c r="DK8" s="145"/>
      <c r="DL8" s="168"/>
      <c r="DM8" s="168"/>
      <c r="DN8" s="168"/>
      <c r="DO8" s="168"/>
      <c r="DP8" s="145"/>
      <c r="DQ8" s="145"/>
      <c r="DR8" s="167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45"/>
      <c r="ER8" s="145"/>
      <c r="ES8" s="168"/>
      <c r="ET8" s="168"/>
      <c r="EU8" s="168"/>
      <c r="EV8" s="168"/>
      <c r="EW8" s="145"/>
      <c r="EX8" s="145"/>
      <c r="EY8" s="167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45"/>
      <c r="GI8" s="145"/>
      <c r="GJ8" s="145"/>
      <c r="GK8" s="168"/>
      <c r="GL8" s="168"/>
      <c r="GM8" s="168"/>
      <c r="GN8" s="168"/>
      <c r="GO8" s="169"/>
      <c r="GP8" s="167"/>
      <c r="GQ8" s="167"/>
      <c r="GR8" s="168"/>
      <c r="GS8" s="168"/>
      <c r="GT8" s="168"/>
      <c r="GU8" s="168"/>
      <c r="GV8" s="168"/>
      <c r="GW8" s="168"/>
      <c r="GX8" s="168"/>
      <c r="GY8" s="168"/>
      <c r="GZ8" s="168"/>
      <c r="HA8" s="167"/>
      <c r="HB8" s="167"/>
      <c r="HC8" s="167"/>
      <c r="HD8" s="167"/>
      <c r="HE8" s="167"/>
      <c r="HF8" s="167"/>
      <c r="HG8" s="167"/>
      <c r="HH8" s="167"/>
      <c r="HI8" s="167"/>
      <c r="HL8" s="147"/>
      <c r="HM8" s="147"/>
      <c r="IB8" s="148"/>
    </row>
    <row r="9" spans="1:236" ht="13.5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</row>
    <row r="10" spans="1:236" ht="13.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</row>
    <row r="11" spans="1:236" s="173" customFormat="1" ht="17.25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 t="s">
        <v>130</v>
      </c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1"/>
      <c r="DY11" s="171"/>
      <c r="DZ11" s="171"/>
      <c r="EA11" s="171"/>
      <c r="EB11" s="171"/>
      <c r="EC11" s="171"/>
      <c r="ED11" s="171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2"/>
      <c r="EW11" s="172"/>
      <c r="EX11" s="172"/>
      <c r="EY11" s="172"/>
      <c r="EZ11" s="172"/>
      <c r="FA11" s="172"/>
      <c r="FB11" s="172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L11" s="174"/>
      <c r="HM11" s="174"/>
    </row>
    <row r="12" spans="1:236" s="176" customFormat="1" ht="18" customHeight="1">
      <c r="A12" s="175" t="s">
        <v>131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L12" s="177"/>
      <c r="HM12" s="177"/>
      <c r="IB12" s="178"/>
    </row>
    <row r="13" spans="1:236" ht="18.7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</row>
    <row r="14" spans="1:236" s="154" customFormat="1" ht="19.5" thickBo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79" t="s">
        <v>132</v>
      </c>
      <c r="HB14" s="179"/>
      <c r="HC14" s="179"/>
      <c r="HD14" s="179"/>
      <c r="HE14" s="179"/>
      <c r="HF14" s="179"/>
      <c r="HG14" s="179"/>
      <c r="HH14" s="179"/>
      <c r="HI14" s="179"/>
      <c r="HL14" s="155"/>
      <c r="HM14" s="155"/>
      <c r="IB14" s="156"/>
    </row>
    <row r="15" spans="1:236" s="154" customFormat="1" ht="18.75">
      <c r="A15" s="180" t="s">
        <v>133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81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 t="s">
        <v>134</v>
      </c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82" t="s">
        <v>135</v>
      </c>
      <c r="HB15" s="183"/>
      <c r="HC15" s="183"/>
      <c r="HD15" s="183"/>
      <c r="HE15" s="183"/>
      <c r="HF15" s="183"/>
      <c r="HG15" s="183"/>
      <c r="HH15" s="183"/>
      <c r="HI15" s="184"/>
      <c r="HL15" s="155"/>
      <c r="HM15" s="155"/>
      <c r="IB15" s="156"/>
    </row>
    <row r="16" spans="1:236" s="154" customFormat="1" ht="18.75">
      <c r="A16" s="185" t="s">
        <v>136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53" t="s">
        <v>137</v>
      </c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86"/>
      <c r="HB16" s="187"/>
      <c r="HC16" s="187"/>
      <c r="HD16" s="187"/>
      <c r="HE16" s="187"/>
      <c r="HF16" s="187"/>
      <c r="HG16" s="187"/>
      <c r="HH16" s="187"/>
      <c r="HI16" s="188"/>
      <c r="HL16" s="155"/>
      <c r="HM16" s="155"/>
      <c r="IB16" s="156"/>
    </row>
    <row r="17" spans="1:247" s="154" customFormat="1" ht="18.75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53" t="s">
        <v>138</v>
      </c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86"/>
      <c r="HB17" s="187"/>
      <c r="HC17" s="187"/>
      <c r="HD17" s="187"/>
      <c r="HE17" s="187"/>
      <c r="HF17" s="187"/>
      <c r="HG17" s="187"/>
      <c r="HH17" s="187"/>
      <c r="HI17" s="188"/>
      <c r="HL17" s="155"/>
      <c r="HM17" s="155"/>
      <c r="IB17" s="156"/>
    </row>
    <row r="18" spans="1:247" s="154" customFormat="1" ht="51" customHeight="1">
      <c r="A18" s="153" t="s">
        <v>139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81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90" t="s">
        <v>140</v>
      </c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1" t="s">
        <v>141</v>
      </c>
      <c r="HB18" s="192"/>
      <c r="HC18" s="192"/>
      <c r="HD18" s="192"/>
      <c r="HE18" s="192"/>
      <c r="HF18" s="192"/>
      <c r="HG18" s="192"/>
      <c r="HH18" s="192"/>
      <c r="HI18" s="193"/>
      <c r="HL18" s="155"/>
      <c r="HM18" s="155"/>
      <c r="IB18" s="156"/>
    </row>
    <row r="19" spans="1:247" s="154" customFormat="1" ht="18.75">
      <c r="A19" s="185" t="s">
        <v>142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53" t="s">
        <v>143</v>
      </c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94" t="s">
        <v>144</v>
      </c>
      <c r="HB19" s="195"/>
      <c r="HC19" s="195"/>
      <c r="HD19" s="195"/>
      <c r="HE19" s="195"/>
      <c r="HF19" s="195"/>
      <c r="HG19" s="195"/>
      <c r="HH19" s="195"/>
      <c r="HI19" s="196"/>
      <c r="HL19" s="155"/>
      <c r="HM19" s="155"/>
      <c r="IB19" s="156"/>
    </row>
    <row r="20" spans="1:247" s="154" customFormat="1" ht="18.75">
      <c r="A20" s="185" t="s">
        <v>145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53" t="s">
        <v>143</v>
      </c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86" t="s">
        <v>146</v>
      </c>
      <c r="HB20" s="187"/>
      <c r="HC20" s="187"/>
      <c r="HD20" s="187"/>
      <c r="HE20" s="187"/>
      <c r="HF20" s="187"/>
      <c r="HG20" s="187"/>
      <c r="HH20" s="187"/>
      <c r="HI20" s="188"/>
      <c r="HJ20" s="197"/>
      <c r="HL20" s="155"/>
      <c r="HM20" s="155"/>
      <c r="IB20" s="156"/>
    </row>
    <row r="21" spans="1:247" s="154" customFormat="1" ht="18.75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86"/>
      <c r="HB21" s="187"/>
      <c r="HC21" s="187"/>
      <c r="HD21" s="187"/>
      <c r="HE21" s="187"/>
      <c r="HF21" s="187"/>
      <c r="HG21" s="187"/>
      <c r="HH21" s="187"/>
      <c r="HI21" s="188"/>
      <c r="HL21" s="155"/>
      <c r="HM21" s="155"/>
      <c r="IB21" s="156"/>
    </row>
    <row r="22" spans="1:247" s="154" customFormat="1" ht="18.75">
      <c r="A22" s="198" t="s">
        <v>147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9" t="s">
        <v>148</v>
      </c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86"/>
      <c r="HB22" s="187"/>
      <c r="HC22" s="187"/>
      <c r="HD22" s="187"/>
      <c r="HE22" s="187"/>
      <c r="HF22" s="187"/>
      <c r="HG22" s="187"/>
      <c r="HH22" s="187"/>
      <c r="HI22" s="188"/>
      <c r="HL22" s="155"/>
      <c r="HM22" s="155"/>
      <c r="IB22" s="156"/>
    </row>
    <row r="23" spans="1:247" s="154" customFormat="1" ht="18" customHeight="1" thickBo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200" t="s">
        <v>149</v>
      </c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201"/>
      <c r="HB23" s="202"/>
      <c r="HC23" s="202"/>
      <c r="HD23" s="202"/>
      <c r="HE23" s="202"/>
      <c r="HF23" s="202"/>
      <c r="HG23" s="202"/>
      <c r="HH23" s="202"/>
      <c r="HI23" s="203"/>
      <c r="HL23" s="155"/>
      <c r="HM23" s="155"/>
      <c r="IB23" s="156"/>
    </row>
    <row r="24" spans="1:247" ht="15.75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</row>
    <row r="25" spans="1:247" s="154" customFormat="1" ht="15.75" customHeight="1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L25" s="155"/>
      <c r="HM25" s="155"/>
      <c r="IB25" s="156"/>
    </row>
    <row r="26" spans="1:247" s="154" customFormat="1" ht="15.75">
      <c r="A26" s="206" t="s">
        <v>150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L26" s="155"/>
      <c r="HM26" s="155"/>
      <c r="IB26" s="156"/>
    </row>
    <row r="27" spans="1:247" s="154" customFormat="1" ht="15.75">
      <c r="A27" s="205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7">
        <v>9</v>
      </c>
      <c r="HF27" s="207"/>
      <c r="HG27" s="207"/>
      <c r="HH27" s="207"/>
      <c r="HI27" s="207"/>
      <c r="HL27" s="155"/>
      <c r="HM27" s="155"/>
      <c r="IB27" s="156"/>
      <c r="IM27" s="154">
        <v>0</v>
      </c>
    </row>
    <row r="28" spans="1:247" s="154" customFormat="1" ht="15.75">
      <c r="A28" s="208" t="s">
        <v>151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L28" s="155"/>
      <c r="HM28" s="155"/>
      <c r="IB28" s="156"/>
    </row>
    <row r="29" spans="1:247" s="154" customFormat="1" ht="15.75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L29" s="155"/>
      <c r="HM29" s="155"/>
      <c r="IB29" s="156"/>
    </row>
    <row r="30" spans="1:247" s="154" customFormat="1" ht="15.75">
      <c r="A30" s="209" t="s">
        <v>152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10" t="s">
        <v>25</v>
      </c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1" t="s">
        <v>153</v>
      </c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1"/>
      <c r="GF30" s="211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2"/>
      <c r="HA30" s="213" t="s">
        <v>154</v>
      </c>
      <c r="HB30" s="213"/>
      <c r="HC30" s="213"/>
      <c r="HD30" s="213"/>
      <c r="HE30" s="213"/>
      <c r="HF30" s="213"/>
      <c r="HG30" s="213"/>
      <c r="HH30" s="213"/>
      <c r="HI30" s="213"/>
      <c r="HL30" s="155"/>
      <c r="HM30" s="155"/>
      <c r="IB30" s="156"/>
    </row>
    <row r="31" spans="1:247" s="154" customFormat="1" ht="15.75">
      <c r="A31" s="214" t="s">
        <v>155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5" t="s">
        <v>156</v>
      </c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1" t="s">
        <v>157</v>
      </c>
      <c r="FQ31" s="211"/>
      <c r="FR31" s="211"/>
      <c r="FS31" s="211"/>
      <c r="FT31" s="211"/>
      <c r="FU31" s="211"/>
      <c r="FV31" s="211"/>
      <c r="FW31" s="211"/>
      <c r="FX31" s="211"/>
      <c r="FY31" s="211"/>
      <c r="FZ31" s="211"/>
      <c r="GA31" s="211"/>
      <c r="GB31" s="211"/>
      <c r="GC31" s="211"/>
      <c r="GD31" s="211"/>
      <c r="GE31" s="211"/>
      <c r="GF31" s="211"/>
      <c r="GG31" s="211"/>
      <c r="GH31" s="211"/>
      <c r="GI31" s="211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2"/>
      <c r="HA31" s="213"/>
      <c r="HB31" s="213"/>
      <c r="HC31" s="213"/>
      <c r="HD31" s="213"/>
      <c r="HE31" s="213"/>
      <c r="HF31" s="213"/>
      <c r="HG31" s="213"/>
      <c r="HH31" s="213"/>
      <c r="HI31" s="213"/>
      <c r="HL31" s="155"/>
      <c r="HM31" s="155"/>
      <c r="IB31" s="156"/>
    </row>
    <row r="32" spans="1:247" s="154" customFormat="1" ht="15.7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L32" s="155"/>
      <c r="HM32" s="155"/>
      <c r="IB32" s="156"/>
    </row>
    <row r="33" spans="1:238" s="154" customFormat="1" ht="15.75">
      <c r="A33" s="205" t="s">
        <v>158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L33" s="155"/>
      <c r="HM33" s="155"/>
      <c r="IB33" s="156"/>
    </row>
    <row r="34" spans="1:238" s="154" customFormat="1" ht="15.75">
      <c r="A34" s="205" t="s">
        <v>159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L34" s="155"/>
      <c r="HM34" s="155"/>
      <c r="IB34" s="156"/>
    </row>
    <row r="35" spans="1:238" s="154" customFormat="1" ht="20.25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L35" s="155"/>
      <c r="HM35" s="155"/>
      <c r="IB35" s="156"/>
    </row>
    <row r="36" spans="1:238" s="150" customFormat="1" ht="28.5" customHeight="1">
      <c r="A36" s="216" t="s">
        <v>160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8"/>
      <c r="U36" s="216" t="s">
        <v>161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8"/>
      <c r="BE36" s="216" t="s">
        <v>162</v>
      </c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8"/>
      <c r="CC36" s="216" t="s">
        <v>163</v>
      </c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8"/>
      <c r="DD36" s="219" t="s">
        <v>164</v>
      </c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1"/>
      <c r="EH36" s="219" t="s">
        <v>165</v>
      </c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1"/>
      <c r="HL36" s="151"/>
      <c r="HM36" s="151"/>
      <c r="IB36" s="152"/>
    </row>
    <row r="37" spans="1:238" s="150" customFormat="1" ht="24.75" customHeight="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4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4"/>
      <c r="BE37" s="222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4"/>
      <c r="CC37" s="216" t="s">
        <v>166</v>
      </c>
      <c r="CD37" s="217"/>
      <c r="CE37" s="217"/>
      <c r="CF37" s="217"/>
      <c r="CG37" s="217"/>
      <c r="CH37" s="217"/>
      <c r="CI37" s="217"/>
      <c r="CJ37" s="217"/>
      <c r="CK37" s="217"/>
      <c r="CL37" s="217"/>
      <c r="CM37" s="218"/>
      <c r="CN37" s="216" t="s">
        <v>167</v>
      </c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8"/>
      <c r="DD37" s="225"/>
      <c r="DE37" s="226"/>
      <c r="DF37" s="226"/>
      <c r="DG37" s="226"/>
      <c r="DH37" s="226"/>
      <c r="DI37" s="226"/>
      <c r="DJ37" s="226"/>
      <c r="DK37" s="226"/>
      <c r="DL37" s="226"/>
      <c r="DM37" s="227"/>
      <c r="DN37" s="225"/>
      <c r="DO37" s="226"/>
      <c r="DP37" s="226"/>
      <c r="DQ37" s="226"/>
      <c r="DR37" s="226"/>
      <c r="DS37" s="226"/>
      <c r="DT37" s="226"/>
      <c r="DU37" s="226"/>
      <c r="DV37" s="226"/>
      <c r="DW37" s="227"/>
      <c r="DX37" s="225"/>
      <c r="DY37" s="226"/>
      <c r="DZ37" s="226"/>
      <c r="EA37" s="226"/>
      <c r="EB37" s="226"/>
      <c r="EC37" s="226"/>
      <c r="ED37" s="226"/>
      <c r="EE37" s="226"/>
      <c r="EF37" s="226"/>
      <c r="EG37" s="227"/>
      <c r="EH37" s="228" t="s">
        <v>168</v>
      </c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30"/>
      <c r="FG37" s="231" t="s">
        <v>169</v>
      </c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3"/>
      <c r="GG37" s="228" t="s">
        <v>170</v>
      </c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30"/>
      <c r="HL37" s="151"/>
      <c r="HM37" s="151"/>
      <c r="IB37" s="152"/>
    </row>
    <row r="38" spans="1:238" s="150" customFormat="1" ht="12.75" customHeigh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4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4"/>
      <c r="BE38" s="222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4"/>
      <c r="CC38" s="222"/>
      <c r="CD38" s="223"/>
      <c r="CE38" s="223"/>
      <c r="CF38" s="223"/>
      <c r="CG38" s="223"/>
      <c r="CH38" s="223"/>
      <c r="CI38" s="223"/>
      <c r="CJ38" s="223"/>
      <c r="CK38" s="223"/>
      <c r="CL38" s="223"/>
      <c r="CM38" s="224"/>
      <c r="CN38" s="222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4"/>
      <c r="DD38" s="234">
        <v>20</v>
      </c>
      <c r="DE38" s="235"/>
      <c r="DF38" s="235"/>
      <c r="DG38" s="236" t="s">
        <v>171</v>
      </c>
      <c r="DH38" s="236"/>
      <c r="DI38" s="236"/>
      <c r="DJ38" s="237" t="s">
        <v>172</v>
      </c>
      <c r="DK38" s="237"/>
      <c r="DL38" s="237"/>
      <c r="DM38" s="238"/>
      <c r="DN38" s="234">
        <v>20</v>
      </c>
      <c r="DO38" s="235"/>
      <c r="DP38" s="235"/>
      <c r="DQ38" s="236" t="s">
        <v>173</v>
      </c>
      <c r="DR38" s="236"/>
      <c r="DS38" s="236"/>
      <c r="DT38" s="237" t="s">
        <v>172</v>
      </c>
      <c r="DU38" s="237"/>
      <c r="DV38" s="237"/>
      <c r="DW38" s="238"/>
      <c r="DX38" s="234">
        <v>20</v>
      </c>
      <c r="DY38" s="235"/>
      <c r="DZ38" s="235"/>
      <c r="EA38" s="236" t="s">
        <v>174</v>
      </c>
      <c r="EB38" s="236"/>
      <c r="EC38" s="236"/>
      <c r="ED38" s="237" t="s">
        <v>172</v>
      </c>
      <c r="EE38" s="237"/>
      <c r="EF38" s="237"/>
      <c r="EG38" s="238"/>
      <c r="EH38" s="239" t="s">
        <v>15</v>
      </c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1"/>
      <c r="EU38" s="242" t="s">
        <v>175</v>
      </c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4"/>
      <c r="FG38" s="239" t="s">
        <v>15</v>
      </c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1"/>
      <c r="FT38" s="242" t="s">
        <v>175</v>
      </c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4"/>
      <c r="GG38" s="239" t="s">
        <v>15</v>
      </c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1"/>
      <c r="GS38" s="242" t="s">
        <v>175</v>
      </c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4"/>
      <c r="HL38" s="151"/>
      <c r="HM38" s="151"/>
      <c r="IB38" s="152"/>
    </row>
    <row r="39" spans="1:238" s="150" customFormat="1" ht="14.25" customHeight="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7"/>
      <c r="BE39" s="245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7"/>
      <c r="CC39" s="222"/>
      <c r="CD39" s="223"/>
      <c r="CE39" s="223"/>
      <c r="CF39" s="223"/>
      <c r="CG39" s="223"/>
      <c r="CH39" s="223"/>
      <c r="CI39" s="223"/>
      <c r="CJ39" s="223"/>
      <c r="CK39" s="223"/>
      <c r="CL39" s="223"/>
      <c r="CM39" s="224"/>
      <c r="CN39" s="245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7"/>
      <c r="DD39" s="248" t="s">
        <v>176</v>
      </c>
      <c r="DE39" s="249"/>
      <c r="DF39" s="249"/>
      <c r="DG39" s="249"/>
      <c r="DH39" s="249"/>
      <c r="DI39" s="249"/>
      <c r="DJ39" s="249"/>
      <c r="DK39" s="249"/>
      <c r="DL39" s="249"/>
      <c r="DM39" s="250"/>
      <c r="DN39" s="248" t="s">
        <v>177</v>
      </c>
      <c r="DO39" s="249"/>
      <c r="DP39" s="249"/>
      <c r="DQ39" s="249"/>
      <c r="DR39" s="249"/>
      <c r="DS39" s="249"/>
      <c r="DT39" s="249"/>
      <c r="DU39" s="249"/>
      <c r="DV39" s="249"/>
      <c r="DW39" s="250"/>
      <c r="DX39" s="248" t="s">
        <v>178</v>
      </c>
      <c r="DY39" s="249"/>
      <c r="DZ39" s="249"/>
      <c r="EA39" s="249"/>
      <c r="EB39" s="249"/>
      <c r="EC39" s="249"/>
      <c r="ED39" s="249"/>
      <c r="EE39" s="249"/>
      <c r="EF39" s="249"/>
      <c r="EG39" s="250"/>
      <c r="EH39" s="251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3"/>
      <c r="EU39" s="254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6"/>
      <c r="FG39" s="251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3"/>
      <c r="FT39" s="254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6"/>
      <c r="GG39" s="251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3"/>
      <c r="GS39" s="254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6"/>
      <c r="HL39" s="151"/>
      <c r="HM39" s="151"/>
      <c r="IB39" s="152"/>
    </row>
    <row r="40" spans="1:238" s="150" customFormat="1" ht="51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4"/>
      <c r="U40" s="257" t="s">
        <v>179</v>
      </c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9"/>
      <c r="AG40" s="257" t="s">
        <v>180</v>
      </c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9"/>
      <c r="AS40" s="257" t="s">
        <v>181</v>
      </c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9"/>
      <c r="BE40" s="257" t="s">
        <v>182</v>
      </c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9"/>
      <c r="BQ40" s="257" t="s">
        <v>183</v>
      </c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9"/>
      <c r="CC40" s="222"/>
      <c r="CD40" s="223"/>
      <c r="CE40" s="223"/>
      <c r="CF40" s="223"/>
      <c r="CG40" s="223"/>
      <c r="CH40" s="223"/>
      <c r="CI40" s="223"/>
      <c r="CJ40" s="223"/>
      <c r="CK40" s="223"/>
      <c r="CL40" s="223"/>
      <c r="CM40" s="224"/>
      <c r="CN40" s="216" t="s">
        <v>184</v>
      </c>
      <c r="CO40" s="217"/>
      <c r="CP40" s="217"/>
      <c r="CQ40" s="217"/>
      <c r="CR40" s="217"/>
      <c r="CS40" s="217"/>
      <c r="CT40" s="217"/>
      <c r="CU40" s="217"/>
      <c r="CV40" s="217"/>
      <c r="CW40" s="218"/>
      <c r="CX40" s="216" t="s">
        <v>185</v>
      </c>
      <c r="CY40" s="217"/>
      <c r="CZ40" s="217"/>
      <c r="DA40" s="217"/>
      <c r="DB40" s="217"/>
      <c r="DC40" s="218"/>
      <c r="DD40" s="248"/>
      <c r="DE40" s="249"/>
      <c r="DF40" s="249"/>
      <c r="DG40" s="249"/>
      <c r="DH40" s="249"/>
      <c r="DI40" s="249"/>
      <c r="DJ40" s="249"/>
      <c r="DK40" s="249"/>
      <c r="DL40" s="249"/>
      <c r="DM40" s="250"/>
      <c r="DN40" s="248"/>
      <c r="DO40" s="249"/>
      <c r="DP40" s="249"/>
      <c r="DQ40" s="249"/>
      <c r="DR40" s="249"/>
      <c r="DS40" s="249"/>
      <c r="DT40" s="249"/>
      <c r="DU40" s="249"/>
      <c r="DV40" s="249"/>
      <c r="DW40" s="250"/>
      <c r="DX40" s="248"/>
      <c r="DY40" s="249"/>
      <c r="DZ40" s="249"/>
      <c r="EA40" s="249"/>
      <c r="EB40" s="249"/>
      <c r="EC40" s="249"/>
      <c r="ED40" s="249"/>
      <c r="EE40" s="249"/>
      <c r="EF40" s="249"/>
      <c r="EG40" s="250"/>
      <c r="EH40" s="260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2"/>
      <c r="EU40" s="254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6"/>
      <c r="FG40" s="260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2"/>
      <c r="FT40" s="254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6"/>
      <c r="GG40" s="260"/>
      <c r="GH40" s="261"/>
      <c r="GI40" s="261"/>
      <c r="GJ40" s="261"/>
      <c r="GK40" s="261"/>
      <c r="GL40" s="261"/>
      <c r="GM40" s="261"/>
      <c r="GN40" s="261"/>
      <c r="GO40" s="261"/>
      <c r="GP40" s="261"/>
      <c r="GQ40" s="261"/>
      <c r="GR40" s="262"/>
      <c r="GS40" s="254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6"/>
      <c r="HL40" s="151"/>
      <c r="HM40" s="151"/>
      <c r="IB40" s="152"/>
    </row>
    <row r="41" spans="1:238" s="266" customFormat="1" ht="12" customHeight="1">
      <c r="A41" s="263">
        <v>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5"/>
      <c r="U41" s="263">
        <v>2</v>
      </c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5"/>
      <c r="AG41" s="263">
        <v>3</v>
      </c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5"/>
      <c r="AS41" s="263">
        <v>4</v>
      </c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5"/>
      <c r="BE41" s="263">
        <v>5</v>
      </c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5"/>
      <c r="BQ41" s="263">
        <v>6</v>
      </c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5"/>
      <c r="CC41" s="263">
        <v>7</v>
      </c>
      <c r="CD41" s="264"/>
      <c r="CE41" s="264"/>
      <c r="CF41" s="264"/>
      <c r="CG41" s="264"/>
      <c r="CH41" s="264"/>
      <c r="CI41" s="264"/>
      <c r="CJ41" s="264"/>
      <c r="CK41" s="264"/>
      <c r="CL41" s="264"/>
      <c r="CM41" s="265"/>
      <c r="CN41" s="263">
        <v>8</v>
      </c>
      <c r="CO41" s="264"/>
      <c r="CP41" s="264"/>
      <c r="CQ41" s="264"/>
      <c r="CR41" s="264"/>
      <c r="CS41" s="264"/>
      <c r="CT41" s="264"/>
      <c r="CU41" s="264"/>
      <c r="CV41" s="264"/>
      <c r="CW41" s="265"/>
      <c r="CX41" s="263">
        <v>9</v>
      </c>
      <c r="CY41" s="264"/>
      <c r="CZ41" s="264"/>
      <c r="DA41" s="264"/>
      <c r="DB41" s="264"/>
      <c r="DC41" s="265"/>
      <c r="DD41" s="263">
        <v>10</v>
      </c>
      <c r="DE41" s="264"/>
      <c r="DF41" s="264"/>
      <c r="DG41" s="264"/>
      <c r="DH41" s="264"/>
      <c r="DI41" s="264"/>
      <c r="DJ41" s="264"/>
      <c r="DK41" s="264"/>
      <c r="DL41" s="264"/>
      <c r="DM41" s="265"/>
      <c r="DN41" s="263">
        <v>11</v>
      </c>
      <c r="DO41" s="264"/>
      <c r="DP41" s="264"/>
      <c r="DQ41" s="264"/>
      <c r="DR41" s="264"/>
      <c r="DS41" s="264"/>
      <c r="DT41" s="264"/>
      <c r="DU41" s="264"/>
      <c r="DV41" s="264"/>
      <c r="DW41" s="265"/>
      <c r="DX41" s="263">
        <v>12</v>
      </c>
      <c r="DY41" s="264"/>
      <c r="DZ41" s="264"/>
      <c r="EA41" s="264"/>
      <c r="EB41" s="264"/>
      <c r="EC41" s="264"/>
      <c r="ED41" s="264"/>
      <c r="EE41" s="264"/>
      <c r="EF41" s="264"/>
      <c r="EG41" s="265"/>
      <c r="EH41" s="263">
        <v>13</v>
      </c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5"/>
      <c r="EU41" s="263">
        <v>14</v>
      </c>
      <c r="EV41" s="264"/>
      <c r="EW41" s="264"/>
      <c r="EX41" s="264"/>
      <c r="EY41" s="264"/>
      <c r="EZ41" s="264"/>
      <c r="FA41" s="264"/>
      <c r="FB41" s="264"/>
      <c r="FC41" s="264"/>
      <c r="FD41" s="264"/>
      <c r="FE41" s="264"/>
      <c r="FF41" s="265"/>
      <c r="FG41" s="263">
        <v>15</v>
      </c>
      <c r="FH41" s="264"/>
      <c r="FI41" s="264"/>
      <c r="FJ41" s="264"/>
      <c r="FK41" s="264"/>
      <c r="FL41" s="264"/>
      <c r="FM41" s="264"/>
      <c r="FN41" s="264"/>
      <c r="FO41" s="264"/>
      <c r="FP41" s="264"/>
      <c r="FQ41" s="264"/>
      <c r="FR41" s="264"/>
      <c r="FS41" s="265"/>
      <c r="FT41" s="263">
        <v>16</v>
      </c>
      <c r="FU41" s="264"/>
      <c r="FV41" s="264"/>
      <c r="FW41" s="264"/>
      <c r="FX41" s="264"/>
      <c r="FY41" s="264"/>
      <c r="FZ41" s="264"/>
      <c r="GA41" s="264"/>
      <c r="GB41" s="264"/>
      <c r="GC41" s="264"/>
      <c r="GD41" s="264"/>
      <c r="GE41" s="264"/>
      <c r="GF41" s="265"/>
      <c r="GG41" s="263">
        <v>17</v>
      </c>
      <c r="GH41" s="264"/>
      <c r="GI41" s="264"/>
      <c r="GJ41" s="264"/>
      <c r="GK41" s="264"/>
      <c r="GL41" s="264"/>
      <c r="GM41" s="264"/>
      <c r="GN41" s="264"/>
      <c r="GO41" s="264"/>
      <c r="GP41" s="264"/>
      <c r="GQ41" s="264"/>
      <c r="GR41" s="265"/>
      <c r="GS41" s="263">
        <v>18</v>
      </c>
      <c r="GT41" s="264"/>
      <c r="GU41" s="264"/>
      <c r="GV41" s="264"/>
      <c r="GW41" s="264"/>
      <c r="GX41" s="264"/>
      <c r="GY41" s="264"/>
      <c r="GZ41" s="264"/>
      <c r="HA41" s="264"/>
      <c r="HB41" s="264"/>
      <c r="HC41" s="264"/>
      <c r="HD41" s="265"/>
      <c r="HL41" s="267">
        <f>DD43+DD45+DD46+DD47+DD48+DD49+DD56</f>
        <v>337</v>
      </c>
      <c r="HM41" s="268"/>
      <c r="IB41" s="269"/>
    </row>
    <row r="42" spans="1:238" s="266" customFormat="1" ht="37.5" hidden="1" customHeight="1">
      <c r="A42" s="270" t="s">
        <v>34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2"/>
      <c r="U42" s="273" t="s">
        <v>186</v>
      </c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 t="s">
        <v>187</v>
      </c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 t="s">
        <v>188</v>
      </c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5" t="s">
        <v>189</v>
      </c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 t="s">
        <v>190</v>
      </c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8"/>
      <c r="CC42" s="279" t="s">
        <v>191</v>
      </c>
      <c r="CD42" s="280"/>
      <c r="CE42" s="280"/>
      <c r="CF42" s="280"/>
      <c r="CG42" s="280"/>
      <c r="CH42" s="280"/>
      <c r="CI42" s="280"/>
      <c r="CJ42" s="280"/>
      <c r="CK42" s="280"/>
      <c r="CL42" s="280"/>
      <c r="CM42" s="281"/>
      <c r="CN42" s="282" t="s">
        <v>192</v>
      </c>
      <c r="CO42" s="283"/>
      <c r="CP42" s="283"/>
      <c r="CQ42" s="283"/>
      <c r="CR42" s="283"/>
      <c r="CS42" s="283"/>
      <c r="CT42" s="283"/>
      <c r="CU42" s="283"/>
      <c r="CV42" s="283"/>
      <c r="CW42" s="284"/>
      <c r="CX42" s="270" t="s">
        <v>193</v>
      </c>
      <c r="CY42" s="285"/>
      <c r="CZ42" s="285"/>
      <c r="DA42" s="285"/>
      <c r="DB42" s="285"/>
      <c r="DC42" s="286"/>
      <c r="DD42" s="287">
        <v>0</v>
      </c>
      <c r="DE42" s="288"/>
      <c r="DF42" s="288"/>
      <c r="DG42" s="288"/>
      <c r="DH42" s="288"/>
      <c r="DI42" s="288"/>
      <c r="DJ42" s="288"/>
      <c r="DK42" s="288"/>
      <c r="DL42" s="288"/>
      <c r="DM42" s="289"/>
      <c r="DN42" s="287">
        <v>0</v>
      </c>
      <c r="DO42" s="288"/>
      <c r="DP42" s="288"/>
      <c r="DQ42" s="288"/>
      <c r="DR42" s="288"/>
      <c r="DS42" s="288"/>
      <c r="DT42" s="288"/>
      <c r="DU42" s="288"/>
      <c r="DV42" s="288"/>
      <c r="DW42" s="289"/>
      <c r="DX42" s="287">
        <v>0</v>
      </c>
      <c r="DY42" s="288"/>
      <c r="DZ42" s="288"/>
      <c r="EA42" s="288"/>
      <c r="EB42" s="288"/>
      <c r="EC42" s="288"/>
      <c r="ED42" s="288"/>
      <c r="EE42" s="288"/>
      <c r="EF42" s="288"/>
      <c r="EG42" s="289"/>
      <c r="EH42" s="287">
        <v>0</v>
      </c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9"/>
      <c r="EU42" s="287">
        <v>0</v>
      </c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9"/>
      <c r="FG42" s="287">
        <v>0</v>
      </c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9"/>
      <c r="FT42" s="287">
        <v>0</v>
      </c>
      <c r="FU42" s="290"/>
      <c r="FV42" s="290"/>
      <c r="FW42" s="290"/>
      <c r="FX42" s="290"/>
      <c r="FY42" s="290"/>
      <c r="FZ42" s="290"/>
      <c r="GA42" s="290"/>
      <c r="GB42" s="290"/>
      <c r="GC42" s="290"/>
      <c r="GD42" s="290"/>
      <c r="GE42" s="290"/>
      <c r="GF42" s="291"/>
      <c r="GG42" s="287">
        <v>0</v>
      </c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9"/>
      <c r="GS42" s="287">
        <v>0</v>
      </c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9"/>
      <c r="HK42" s="266">
        <v>1</v>
      </c>
      <c r="HL42" s="292"/>
      <c r="HM42" s="292">
        <v>0</v>
      </c>
      <c r="HN42" s="292"/>
      <c r="IB42" s="293">
        <v>1</v>
      </c>
    </row>
    <row r="43" spans="1:238" s="266" customFormat="1" ht="37.5" customHeight="1">
      <c r="A43" s="270" t="s">
        <v>38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73" t="s">
        <v>186</v>
      </c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4" t="s">
        <v>187</v>
      </c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 t="s">
        <v>188</v>
      </c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5" t="s">
        <v>189</v>
      </c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9" t="s">
        <v>194</v>
      </c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1"/>
      <c r="CC43" s="279" t="s">
        <v>191</v>
      </c>
      <c r="CD43" s="280"/>
      <c r="CE43" s="280"/>
      <c r="CF43" s="280"/>
      <c r="CG43" s="280"/>
      <c r="CH43" s="280"/>
      <c r="CI43" s="280"/>
      <c r="CJ43" s="280"/>
      <c r="CK43" s="280"/>
      <c r="CL43" s="280"/>
      <c r="CM43" s="281"/>
      <c r="CN43" s="282" t="s">
        <v>192</v>
      </c>
      <c r="CO43" s="283"/>
      <c r="CP43" s="283"/>
      <c r="CQ43" s="283"/>
      <c r="CR43" s="283"/>
      <c r="CS43" s="283"/>
      <c r="CT43" s="283"/>
      <c r="CU43" s="283"/>
      <c r="CV43" s="283"/>
      <c r="CW43" s="284"/>
      <c r="CX43" s="270" t="s">
        <v>193</v>
      </c>
      <c r="CY43" s="285"/>
      <c r="CZ43" s="285"/>
      <c r="DA43" s="285"/>
      <c r="DB43" s="285"/>
      <c r="DC43" s="286"/>
      <c r="DD43" s="287">
        <v>1</v>
      </c>
      <c r="DE43" s="288"/>
      <c r="DF43" s="288"/>
      <c r="DG43" s="288"/>
      <c r="DH43" s="288"/>
      <c r="DI43" s="288"/>
      <c r="DJ43" s="288"/>
      <c r="DK43" s="288"/>
      <c r="DL43" s="288"/>
      <c r="DM43" s="289"/>
      <c r="DN43" s="287">
        <v>0</v>
      </c>
      <c r="DO43" s="288"/>
      <c r="DP43" s="288"/>
      <c r="DQ43" s="288"/>
      <c r="DR43" s="288"/>
      <c r="DS43" s="288"/>
      <c r="DT43" s="288"/>
      <c r="DU43" s="288"/>
      <c r="DV43" s="288"/>
      <c r="DW43" s="289"/>
      <c r="DX43" s="287">
        <v>0</v>
      </c>
      <c r="DY43" s="288"/>
      <c r="DZ43" s="288"/>
      <c r="EA43" s="288"/>
      <c r="EB43" s="288"/>
      <c r="EC43" s="288"/>
      <c r="ED43" s="288"/>
      <c r="EE43" s="288"/>
      <c r="EF43" s="288"/>
      <c r="EG43" s="289"/>
      <c r="EH43" s="287">
        <v>80548.39</v>
      </c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9"/>
      <c r="EU43" s="287">
        <v>0</v>
      </c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9"/>
      <c r="FG43" s="287">
        <v>0</v>
      </c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9"/>
      <c r="FT43" s="287">
        <v>0</v>
      </c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1"/>
      <c r="GG43" s="287">
        <v>0</v>
      </c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9"/>
      <c r="GS43" s="287">
        <v>0</v>
      </c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9"/>
      <c r="HK43" s="266">
        <v>2</v>
      </c>
      <c r="HL43" s="292"/>
      <c r="HM43" s="292"/>
      <c r="HN43" s="292"/>
      <c r="IB43" s="293">
        <v>2</v>
      </c>
    </row>
    <row r="44" spans="1:238" s="266" customFormat="1" ht="37.5" hidden="1" customHeight="1">
      <c r="A44" s="270" t="s">
        <v>40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6"/>
      <c r="U44" s="273" t="s">
        <v>186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4" t="s">
        <v>187</v>
      </c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 t="s">
        <v>195</v>
      </c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5" t="s">
        <v>189</v>
      </c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 t="s">
        <v>190</v>
      </c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8"/>
      <c r="CC44" s="279" t="s">
        <v>191</v>
      </c>
      <c r="CD44" s="280"/>
      <c r="CE44" s="280"/>
      <c r="CF44" s="280"/>
      <c r="CG44" s="280"/>
      <c r="CH44" s="280"/>
      <c r="CI44" s="280"/>
      <c r="CJ44" s="280"/>
      <c r="CK44" s="280"/>
      <c r="CL44" s="280"/>
      <c r="CM44" s="281"/>
      <c r="CN44" s="282" t="s">
        <v>192</v>
      </c>
      <c r="CO44" s="283"/>
      <c r="CP44" s="283"/>
      <c r="CQ44" s="283"/>
      <c r="CR44" s="283"/>
      <c r="CS44" s="283"/>
      <c r="CT44" s="283"/>
      <c r="CU44" s="283"/>
      <c r="CV44" s="283"/>
      <c r="CW44" s="284"/>
      <c r="CX44" s="270" t="s">
        <v>193</v>
      </c>
      <c r="CY44" s="285"/>
      <c r="CZ44" s="285"/>
      <c r="DA44" s="285"/>
      <c r="DB44" s="285"/>
      <c r="DC44" s="286"/>
      <c r="DD44" s="287">
        <v>0</v>
      </c>
      <c r="DE44" s="288"/>
      <c r="DF44" s="288"/>
      <c r="DG44" s="288"/>
      <c r="DH44" s="288"/>
      <c r="DI44" s="288"/>
      <c r="DJ44" s="288"/>
      <c r="DK44" s="288"/>
      <c r="DL44" s="288"/>
      <c r="DM44" s="289"/>
      <c r="DN44" s="287">
        <v>0</v>
      </c>
      <c r="DO44" s="288"/>
      <c r="DP44" s="288"/>
      <c r="DQ44" s="288"/>
      <c r="DR44" s="288"/>
      <c r="DS44" s="288"/>
      <c r="DT44" s="288"/>
      <c r="DU44" s="288"/>
      <c r="DV44" s="288"/>
      <c r="DW44" s="289"/>
      <c r="DX44" s="287">
        <v>0</v>
      </c>
      <c r="DY44" s="288"/>
      <c r="DZ44" s="288"/>
      <c r="EA44" s="288"/>
      <c r="EB44" s="288"/>
      <c r="EC44" s="288"/>
      <c r="ED44" s="288"/>
      <c r="EE44" s="288"/>
      <c r="EF44" s="288"/>
      <c r="EG44" s="289"/>
      <c r="EH44" s="287">
        <v>0</v>
      </c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9"/>
      <c r="EU44" s="287">
        <v>0</v>
      </c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9"/>
      <c r="FG44" s="287">
        <v>0</v>
      </c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9"/>
      <c r="FT44" s="287">
        <v>0</v>
      </c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1"/>
      <c r="GG44" s="287">
        <v>0</v>
      </c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9"/>
      <c r="GS44" s="287">
        <v>0</v>
      </c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9"/>
      <c r="HK44" s="266">
        <v>3</v>
      </c>
      <c r="HL44" s="292"/>
      <c r="HM44" s="292"/>
      <c r="HN44" s="292"/>
      <c r="IB44" s="293">
        <v>3</v>
      </c>
    </row>
    <row r="45" spans="1:238" s="266" customFormat="1" ht="37.5" customHeight="1">
      <c r="A45" s="270" t="s">
        <v>42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6"/>
      <c r="U45" s="273" t="s">
        <v>186</v>
      </c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4" t="s">
        <v>187</v>
      </c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 t="s">
        <v>195</v>
      </c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5" t="s">
        <v>189</v>
      </c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9" t="s">
        <v>194</v>
      </c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1"/>
      <c r="CC45" s="279" t="s">
        <v>191</v>
      </c>
      <c r="CD45" s="280"/>
      <c r="CE45" s="280"/>
      <c r="CF45" s="280"/>
      <c r="CG45" s="280"/>
      <c r="CH45" s="280"/>
      <c r="CI45" s="280"/>
      <c r="CJ45" s="280"/>
      <c r="CK45" s="280"/>
      <c r="CL45" s="280"/>
      <c r="CM45" s="281"/>
      <c r="CN45" s="282" t="s">
        <v>192</v>
      </c>
      <c r="CO45" s="283"/>
      <c r="CP45" s="283"/>
      <c r="CQ45" s="283"/>
      <c r="CR45" s="283"/>
      <c r="CS45" s="283"/>
      <c r="CT45" s="283"/>
      <c r="CU45" s="283"/>
      <c r="CV45" s="283"/>
      <c r="CW45" s="284"/>
      <c r="CX45" s="270" t="s">
        <v>193</v>
      </c>
      <c r="CY45" s="285"/>
      <c r="CZ45" s="285"/>
      <c r="DA45" s="285"/>
      <c r="DB45" s="285"/>
      <c r="DC45" s="286"/>
      <c r="DD45" s="287">
        <v>2</v>
      </c>
      <c r="DE45" s="288"/>
      <c r="DF45" s="288"/>
      <c r="DG45" s="288"/>
      <c r="DH45" s="288"/>
      <c r="DI45" s="288"/>
      <c r="DJ45" s="288"/>
      <c r="DK45" s="288"/>
      <c r="DL45" s="288"/>
      <c r="DM45" s="289"/>
      <c r="DN45" s="287">
        <v>2</v>
      </c>
      <c r="DO45" s="288"/>
      <c r="DP45" s="288"/>
      <c r="DQ45" s="288"/>
      <c r="DR45" s="288"/>
      <c r="DS45" s="288"/>
      <c r="DT45" s="288"/>
      <c r="DU45" s="288"/>
      <c r="DV45" s="288"/>
      <c r="DW45" s="289"/>
      <c r="DX45" s="287">
        <v>2</v>
      </c>
      <c r="DY45" s="288"/>
      <c r="DZ45" s="288"/>
      <c r="EA45" s="288"/>
      <c r="EB45" s="288"/>
      <c r="EC45" s="288"/>
      <c r="ED45" s="288"/>
      <c r="EE45" s="288"/>
      <c r="EF45" s="288"/>
      <c r="EG45" s="289"/>
      <c r="EH45" s="287">
        <v>158498.44</v>
      </c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9"/>
      <c r="EU45" s="287">
        <v>0</v>
      </c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9"/>
      <c r="FG45" s="287">
        <v>150637.5</v>
      </c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9"/>
      <c r="FT45" s="287">
        <v>0</v>
      </c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1"/>
      <c r="GG45" s="287">
        <v>150637.5</v>
      </c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9"/>
      <c r="GS45" s="287">
        <v>0</v>
      </c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9"/>
      <c r="HK45" s="266">
        <v>4</v>
      </c>
      <c r="HL45" s="292"/>
      <c r="HM45" s="292"/>
      <c r="HN45" s="292"/>
      <c r="IB45" s="293">
        <v>4</v>
      </c>
      <c r="ID45" s="267"/>
    </row>
    <row r="46" spans="1:238" s="266" customFormat="1" ht="37.5" customHeight="1">
      <c r="A46" s="270" t="s">
        <v>44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6"/>
      <c r="U46" s="273" t="s">
        <v>186</v>
      </c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94" t="s">
        <v>186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 t="s">
        <v>188</v>
      </c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75" t="s">
        <v>189</v>
      </c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 t="s">
        <v>190</v>
      </c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8"/>
      <c r="CC46" s="279" t="s">
        <v>191</v>
      </c>
      <c r="CD46" s="280"/>
      <c r="CE46" s="280"/>
      <c r="CF46" s="280"/>
      <c r="CG46" s="280"/>
      <c r="CH46" s="280"/>
      <c r="CI46" s="280"/>
      <c r="CJ46" s="280"/>
      <c r="CK46" s="280"/>
      <c r="CL46" s="280"/>
      <c r="CM46" s="281"/>
      <c r="CN46" s="282" t="s">
        <v>192</v>
      </c>
      <c r="CO46" s="283"/>
      <c r="CP46" s="283"/>
      <c r="CQ46" s="283"/>
      <c r="CR46" s="283"/>
      <c r="CS46" s="283"/>
      <c r="CT46" s="283"/>
      <c r="CU46" s="283"/>
      <c r="CV46" s="283"/>
      <c r="CW46" s="284"/>
      <c r="CX46" s="270" t="s">
        <v>193</v>
      </c>
      <c r="CY46" s="285"/>
      <c r="CZ46" s="285"/>
      <c r="DA46" s="285"/>
      <c r="DB46" s="285"/>
      <c r="DC46" s="286"/>
      <c r="DD46" s="287">
        <v>5</v>
      </c>
      <c r="DE46" s="288"/>
      <c r="DF46" s="288"/>
      <c r="DG46" s="288"/>
      <c r="DH46" s="288"/>
      <c r="DI46" s="288"/>
      <c r="DJ46" s="288"/>
      <c r="DK46" s="288"/>
      <c r="DL46" s="288"/>
      <c r="DM46" s="289"/>
      <c r="DN46" s="287">
        <v>8</v>
      </c>
      <c r="DO46" s="288"/>
      <c r="DP46" s="288"/>
      <c r="DQ46" s="288"/>
      <c r="DR46" s="288"/>
      <c r="DS46" s="288"/>
      <c r="DT46" s="288"/>
      <c r="DU46" s="288"/>
      <c r="DV46" s="288"/>
      <c r="DW46" s="289"/>
      <c r="DX46" s="287">
        <v>8</v>
      </c>
      <c r="DY46" s="288"/>
      <c r="DZ46" s="288"/>
      <c r="EA46" s="288"/>
      <c r="EB46" s="288"/>
      <c r="EC46" s="288"/>
      <c r="ED46" s="288"/>
      <c r="EE46" s="288"/>
      <c r="EF46" s="288"/>
      <c r="EG46" s="289"/>
      <c r="EH46" s="287">
        <v>98736.7</v>
      </c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9"/>
      <c r="EU46" s="287">
        <v>0</v>
      </c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9"/>
      <c r="FG46" s="287">
        <v>150637.52000000002</v>
      </c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9"/>
      <c r="FT46" s="287">
        <v>0</v>
      </c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1"/>
      <c r="GG46" s="287">
        <v>150637.52000000002</v>
      </c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9"/>
      <c r="GS46" s="287">
        <v>0</v>
      </c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9"/>
      <c r="HK46" s="266">
        <v>5</v>
      </c>
      <c r="HL46" s="292"/>
      <c r="HM46" s="292"/>
      <c r="HN46" s="292"/>
      <c r="IB46" s="293">
        <v>5</v>
      </c>
    </row>
    <row r="47" spans="1:238" s="266" customFormat="1" ht="37.5" customHeight="1">
      <c r="A47" s="270" t="s">
        <v>46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6"/>
      <c r="U47" s="273" t="s">
        <v>186</v>
      </c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94" t="s">
        <v>186</v>
      </c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 t="s">
        <v>188</v>
      </c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75" t="s">
        <v>189</v>
      </c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9" t="s">
        <v>194</v>
      </c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1"/>
      <c r="CC47" s="279" t="s">
        <v>191</v>
      </c>
      <c r="CD47" s="280"/>
      <c r="CE47" s="280"/>
      <c r="CF47" s="280"/>
      <c r="CG47" s="280"/>
      <c r="CH47" s="280"/>
      <c r="CI47" s="280"/>
      <c r="CJ47" s="280"/>
      <c r="CK47" s="280"/>
      <c r="CL47" s="280"/>
      <c r="CM47" s="281"/>
      <c r="CN47" s="282" t="s">
        <v>192</v>
      </c>
      <c r="CO47" s="283"/>
      <c r="CP47" s="283"/>
      <c r="CQ47" s="283"/>
      <c r="CR47" s="283"/>
      <c r="CS47" s="283"/>
      <c r="CT47" s="283"/>
      <c r="CU47" s="283"/>
      <c r="CV47" s="283"/>
      <c r="CW47" s="284"/>
      <c r="CX47" s="270" t="s">
        <v>193</v>
      </c>
      <c r="CY47" s="285"/>
      <c r="CZ47" s="285"/>
      <c r="DA47" s="285"/>
      <c r="DB47" s="285"/>
      <c r="DC47" s="286"/>
      <c r="DD47" s="287">
        <v>50</v>
      </c>
      <c r="DE47" s="288"/>
      <c r="DF47" s="288"/>
      <c r="DG47" s="288"/>
      <c r="DH47" s="288"/>
      <c r="DI47" s="288"/>
      <c r="DJ47" s="288"/>
      <c r="DK47" s="288"/>
      <c r="DL47" s="288"/>
      <c r="DM47" s="289"/>
      <c r="DN47" s="287">
        <v>52</v>
      </c>
      <c r="DO47" s="288"/>
      <c r="DP47" s="288"/>
      <c r="DQ47" s="288"/>
      <c r="DR47" s="288"/>
      <c r="DS47" s="288"/>
      <c r="DT47" s="288"/>
      <c r="DU47" s="288"/>
      <c r="DV47" s="288"/>
      <c r="DW47" s="289"/>
      <c r="DX47" s="287">
        <v>52</v>
      </c>
      <c r="DY47" s="288"/>
      <c r="DZ47" s="288"/>
      <c r="EA47" s="288"/>
      <c r="EB47" s="288"/>
      <c r="EC47" s="288"/>
      <c r="ED47" s="288"/>
      <c r="EE47" s="288"/>
      <c r="EF47" s="288"/>
      <c r="EG47" s="289"/>
      <c r="EH47" s="287">
        <v>3978050.5000000005</v>
      </c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9"/>
      <c r="EU47" s="287">
        <v>0</v>
      </c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9"/>
      <c r="FG47" s="287">
        <v>3896818.6399999997</v>
      </c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9"/>
      <c r="FT47" s="287">
        <v>0</v>
      </c>
      <c r="FU47" s="290"/>
      <c r="FV47" s="290"/>
      <c r="FW47" s="290"/>
      <c r="FX47" s="290"/>
      <c r="FY47" s="290"/>
      <c r="FZ47" s="290"/>
      <c r="GA47" s="290"/>
      <c r="GB47" s="290"/>
      <c r="GC47" s="290"/>
      <c r="GD47" s="290"/>
      <c r="GE47" s="290"/>
      <c r="GF47" s="291"/>
      <c r="GG47" s="287">
        <v>3896818.6399999997</v>
      </c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9"/>
      <c r="GS47" s="287">
        <v>0</v>
      </c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9"/>
      <c r="HK47" s="266">
        <v>6</v>
      </c>
      <c r="HL47" s="292"/>
      <c r="HM47" s="292"/>
      <c r="HN47" s="292"/>
      <c r="IB47" s="293">
        <v>6</v>
      </c>
    </row>
    <row r="48" spans="1:238" s="266" customFormat="1" ht="37.5" customHeight="1">
      <c r="A48" s="270" t="s">
        <v>48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6"/>
      <c r="U48" s="273" t="s">
        <v>186</v>
      </c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94" t="s">
        <v>186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 t="s">
        <v>195</v>
      </c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75" t="s">
        <v>189</v>
      </c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6" t="s">
        <v>190</v>
      </c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8"/>
      <c r="CC48" s="279" t="s">
        <v>191</v>
      </c>
      <c r="CD48" s="280"/>
      <c r="CE48" s="280"/>
      <c r="CF48" s="280"/>
      <c r="CG48" s="280"/>
      <c r="CH48" s="280"/>
      <c r="CI48" s="280"/>
      <c r="CJ48" s="280"/>
      <c r="CK48" s="280"/>
      <c r="CL48" s="280"/>
      <c r="CM48" s="281"/>
      <c r="CN48" s="282" t="s">
        <v>192</v>
      </c>
      <c r="CO48" s="283"/>
      <c r="CP48" s="283"/>
      <c r="CQ48" s="283"/>
      <c r="CR48" s="283"/>
      <c r="CS48" s="283"/>
      <c r="CT48" s="283"/>
      <c r="CU48" s="283"/>
      <c r="CV48" s="283"/>
      <c r="CW48" s="284"/>
      <c r="CX48" s="270" t="s">
        <v>193</v>
      </c>
      <c r="CY48" s="285"/>
      <c r="CZ48" s="285"/>
      <c r="DA48" s="285"/>
      <c r="DB48" s="285"/>
      <c r="DC48" s="286"/>
      <c r="DD48" s="287">
        <v>9</v>
      </c>
      <c r="DE48" s="288"/>
      <c r="DF48" s="288"/>
      <c r="DG48" s="288"/>
      <c r="DH48" s="288"/>
      <c r="DI48" s="288"/>
      <c r="DJ48" s="288"/>
      <c r="DK48" s="288"/>
      <c r="DL48" s="288"/>
      <c r="DM48" s="289"/>
      <c r="DN48" s="287">
        <v>10</v>
      </c>
      <c r="DO48" s="288"/>
      <c r="DP48" s="288"/>
      <c r="DQ48" s="288"/>
      <c r="DR48" s="288"/>
      <c r="DS48" s="288"/>
      <c r="DT48" s="288"/>
      <c r="DU48" s="288"/>
      <c r="DV48" s="288"/>
      <c r="DW48" s="289"/>
      <c r="DX48" s="287">
        <v>10</v>
      </c>
      <c r="DY48" s="288"/>
      <c r="DZ48" s="288"/>
      <c r="EA48" s="288"/>
      <c r="EB48" s="288"/>
      <c r="EC48" s="288"/>
      <c r="ED48" s="288"/>
      <c r="EE48" s="288"/>
      <c r="EF48" s="288"/>
      <c r="EG48" s="289"/>
      <c r="EH48" s="287">
        <v>179285.13</v>
      </c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9"/>
      <c r="EU48" s="287">
        <v>0</v>
      </c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9"/>
      <c r="FG48" s="287">
        <v>187679.5</v>
      </c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9"/>
      <c r="FT48" s="287">
        <v>0</v>
      </c>
      <c r="FU48" s="290"/>
      <c r="FV48" s="290"/>
      <c r="FW48" s="290"/>
      <c r="FX48" s="290"/>
      <c r="FY48" s="290"/>
      <c r="FZ48" s="290"/>
      <c r="GA48" s="290"/>
      <c r="GB48" s="290"/>
      <c r="GC48" s="290"/>
      <c r="GD48" s="290"/>
      <c r="GE48" s="290"/>
      <c r="GF48" s="291"/>
      <c r="GG48" s="287">
        <v>187679.5</v>
      </c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9"/>
      <c r="GS48" s="287">
        <v>0</v>
      </c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9"/>
      <c r="HK48" s="266">
        <v>7</v>
      </c>
      <c r="HL48" s="292"/>
      <c r="HM48" s="292"/>
      <c r="HN48" s="292"/>
      <c r="IB48" s="293">
        <v>7</v>
      </c>
    </row>
    <row r="49" spans="1:236" s="266" customFormat="1" ht="37.5" customHeight="1">
      <c r="A49" s="270" t="s">
        <v>50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6"/>
      <c r="U49" s="273" t="s">
        <v>186</v>
      </c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94" t="s">
        <v>186</v>
      </c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 t="s">
        <v>195</v>
      </c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75" t="s">
        <v>189</v>
      </c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9" t="s">
        <v>194</v>
      </c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1"/>
      <c r="CC49" s="279" t="s">
        <v>191</v>
      </c>
      <c r="CD49" s="280"/>
      <c r="CE49" s="280"/>
      <c r="CF49" s="280"/>
      <c r="CG49" s="280"/>
      <c r="CH49" s="280"/>
      <c r="CI49" s="280"/>
      <c r="CJ49" s="280"/>
      <c r="CK49" s="280"/>
      <c r="CL49" s="280"/>
      <c r="CM49" s="281"/>
      <c r="CN49" s="282" t="s">
        <v>192</v>
      </c>
      <c r="CO49" s="283"/>
      <c r="CP49" s="283"/>
      <c r="CQ49" s="283"/>
      <c r="CR49" s="283"/>
      <c r="CS49" s="283"/>
      <c r="CT49" s="283"/>
      <c r="CU49" s="283"/>
      <c r="CV49" s="283"/>
      <c r="CW49" s="284"/>
      <c r="CX49" s="270" t="s">
        <v>193</v>
      </c>
      <c r="CY49" s="285"/>
      <c r="CZ49" s="285"/>
      <c r="DA49" s="285"/>
      <c r="DB49" s="285"/>
      <c r="DC49" s="286"/>
      <c r="DD49" s="287">
        <v>267</v>
      </c>
      <c r="DE49" s="288"/>
      <c r="DF49" s="288"/>
      <c r="DG49" s="288"/>
      <c r="DH49" s="288"/>
      <c r="DI49" s="288"/>
      <c r="DJ49" s="288"/>
      <c r="DK49" s="288"/>
      <c r="DL49" s="288"/>
      <c r="DM49" s="289"/>
      <c r="DN49" s="287">
        <v>269</v>
      </c>
      <c r="DO49" s="288"/>
      <c r="DP49" s="288"/>
      <c r="DQ49" s="288"/>
      <c r="DR49" s="288"/>
      <c r="DS49" s="288"/>
      <c r="DT49" s="288"/>
      <c r="DU49" s="288"/>
      <c r="DV49" s="288"/>
      <c r="DW49" s="289"/>
      <c r="DX49" s="287">
        <v>269</v>
      </c>
      <c r="DY49" s="288"/>
      <c r="DZ49" s="288"/>
      <c r="EA49" s="288"/>
      <c r="EB49" s="288"/>
      <c r="EC49" s="288"/>
      <c r="ED49" s="288"/>
      <c r="EE49" s="288"/>
      <c r="EF49" s="288"/>
      <c r="EG49" s="289"/>
      <c r="EH49" s="287">
        <v>21249184.23</v>
      </c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9"/>
      <c r="EU49" s="287">
        <v>0</v>
      </c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9"/>
      <c r="FG49" s="287">
        <v>20158258.819999997</v>
      </c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9"/>
      <c r="FT49" s="287">
        <v>0</v>
      </c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1"/>
      <c r="GG49" s="287">
        <v>20158258.819999997</v>
      </c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9"/>
      <c r="GS49" s="287">
        <v>0</v>
      </c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9"/>
      <c r="HK49" s="266">
        <v>8</v>
      </c>
      <c r="HL49" s="292"/>
      <c r="HM49" s="292"/>
      <c r="HN49" s="292"/>
      <c r="IB49" s="293">
        <v>8</v>
      </c>
    </row>
    <row r="50" spans="1:236" s="266" customFormat="1" ht="37.5" hidden="1" customHeight="1">
      <c r="A50" s="270" t="s">
        <v>52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6"/>
      <c r="U50" s="273" t="s">
        <v>186</v>
      </c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94" t="s">
        <v>186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 t="s">
        <v>195</v>
      </c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75" t="s">
        <v>189</v>
      </c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9" t="s">
        <v>196</v>
      </c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1"/>
      <c r="CC50" s="279" t="s">
        <v>191</v>
      </c>
      <c r="CD50" s="280"/>
      <c r="CE50" s="280"/>
      <c r="CF50" s="280"/>
      <c r="CG50" s="280"/>
      <c r="CH50" s="280"/>
      <c r="CI50" s="280"/>
      <c r="CJ50" s="280"/>
      <c r="CK50" s="280"/>
      <c r="CL50" s="280"/>
      <c r="CM50" s="281"/>
      <c r="CN50" s="282" t="s">
        <v>192</v>
      </c>
      <c r="CO50" s="283"/>
      <c r="CP50" s="283"/>
      <c r="CQ50" s="283"/>
      <c r="CR50" s="283"/>
      <c r="CS50" s="283"/>
      <c r="CT50" s="283"/>
      <c r="CU50" s="283"/>
      <c r="CV50" s="283"/>
      <c r="CW50" s="284"/>
      <c r="CX50" s="270" t="s">
        <v>193</v>
      </c>
      <c r="CY50" s="285"/>
      <c r="CZ50" s="285"/>
      <c r="DA50" s="285"/>
      <c r="DB50" s="285"/>
      <c r="DC50" s="286"/>
      <c r="DD50" s="287">
        <v>0</v>
      </c>
      <c r="DE50" s="288"/>
      <c r="DF50" s="288"/>
      <c r="DG50" s="288"/>
      <c r="DH50" s="288"/>
      <c r="DI50" s="288"/>
      <c r="DJ50" s="288"/>
      <c r="DK50" s="288"/>
      <c r="DL50" s="288"/>
      <c r="DM50" s="289"/>
      <c r="DN50" s="287">
        <v>0</v>
      </c>
      <c r="DO50" s="288"/>
      <c r="DP50" s="288"/>
      <c r="DQ50" s="288"/>
      <c r="DR50" s="288"/>
      <c r="DS50" s="288"/>
      <c r="DT50" s="288"/>
      <c r="DU50" s="288"/>
      <c r="DV50" s="288"/>
      <c r="DW50" s="289"/>
      <c r="DX50" s="287">
        <v>0</v>
      </c>
      <c r="DY50" s="288"/>
      <c r="DZ50" s="288"/>
      <c r="EA50" s="288"/>
      <c r="EB50" s="288"/>
      <c r="EC50" s="288"/>
      <c r="ED50" s="288"/>
      <c r="EE50" s="288"/>
      <c r="EF50" s="288"/>
      <c r="EG50" s="289"/>
      <c r="EH50" s="287">
        <v>0</v>
      </c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9"/>
      <c r="EU50" s="287">
        <v>0</v>
      </c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9"/>
      <c r="FG50" s="287">
        <v>0</v>
      </c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9"/>
      <c r="FT50" s="287">
        <v>0</v>
      </c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1"/>
      <c r="GG50" s="287">
        <v>0</v>
      </c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9"/>
      <c r="GS50" s="287">
        <v>0</v>
      </c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9"/>
      <c r="HK50" s="266">
        <v>9</v>
      </c>
      <c r="HL50" s="292"/>
      <c r="HM50" s="292"/>
      <c r="HN50" s="292"/>
      <c r="IB50" s="293">
        <v>9</v>
      </c>
    </row>
    <row r="51" spans="1:236" s="150" customFormat="1" ht="37.5" hidden="1" customHeight="1">
      <c r="A51" s="270" t="s">
        <v>54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6"/>
      <c r="U51" s="273" t="s">
        <v>197</v>
      </c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94" t="s">
        <v>187</v>
      </c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 t="s">
        <v>188</v>
      </c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75" t="s">
        <v>189</v>
      </c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 t="s">
        <v>190</v>
      </c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8"/>
      <c r="CC51" s="279" t="s">
        <v>191</v>
      </c>
      <c r="CD51" s="280"/>
      <c r="CE51" s="280"/>
      <c r="CF51" s="280"/>
      <c r="CG51" s="280"/>
      <c r="CH51" s="280"/>
      <c r="CI51" s="280"/>
      <c r="CJ51" s="280"/>
      <c r="CK51" s="280"/>
      <c r="CL51" s="280"/>
      <c r="CM51" s="281"/>
      <c r="CN51" s="282" t="s">
        <v>192</v>
      </c>
      <c r="CO51" s="283"/>
      <c r="CP51" s="283"/>
      <c r="CQ51" s="283"/>
      <c r="CR51" s="283"/>
      <c r="CS51" s="283"/>
      <c r="CT51" s="283"/>
      <c r="CU51" s="283"/>
      <c r="CV51" s="283"/>
      <c r="CW51" s="284"/>
      <c r="CX51" s="270" t="s">
        <v>193</v>
      </c>
      <c r="CY51" s="285"/>
      <c r="CZ51" s="285"/>
      <c r="DA51" s="285"/>
      <c r="DB51" s="285"/>
      <c r="DC51" s="286"/>
      <c r="DD51" s="287">
        <v>0</v>
      </c>
      <c r="DE51" s="288"/>
      <c r="DF51" s="288"/>
      <c r="DG51" s="288"/>
      <c r="DH51" s="288"/>
      <c r="DI51" s="288"/>
      <c r="DJ51" s="288"/>
      <c r="DK51" s="288"/>
      <c r="DL51" s="288"/>
      <c r="DM51" s="289"/>
      <c r="DN51" s="287">
        <v>0</v>
      </c>
      <c r="DO51" s="288"/>
      <c r="DP51" s="288"/>
      <c r="DQ51" s="288"/>
      <c r="DR51" s="288"/>
      <c r="DS51" s="288"/>
      <c r="DT51" s="288"/>
      <c r="DU51" s="288"/>
      <c r="DV51" s="288"/>
      <c r="DW51" s="289"/>
      <c r="DX51" s="287">
        <v>0</v>
      </c>
      <c r="DY51" s="288"/>
      <c r="DZ51" s="288"/>
      <c r="EA51" s="288"/>
      <c r="EB51" s="288"/>
      <c r="EC51" s="288"/>
      <c r="ED51" s="288"/>
      <c r="EE51" s="288"/>
      <c r="EF51" s="288"/>
      <c r="EG51" s="289"/>
      <c r="EH51" s="287">
        <v>0</v>
      </c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9"/>
      <c r="EU51" s="287">
        <v>0</v>
      </c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9"/>
      <c r="FG51" s="287">
        <v>0</v>
      </c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9"/>
      <c r="FT51" s="287">
        <v>0</v>
      </c>
      <c r="FU51" s="290"/>
      <c r="FV51" s="290"/>
      <c r="FW51" s="290"/>
      <c r="FX51" s="290"/>
      <c r="FY51" s="290"/>
      <c r="FZ51" s="290"/>
      <c r="GA51" s="290"/>
      <c r="GB51" s="290"/>
      <c r="GC51" s="290"/>
      <c r="GD51" s="290"/>
      <c r="GE51" s="290"/>
      <c r="GF51" s="291"/>
      <c r="GG51" s="287">
        <v>0</v>
      </c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9"/>
      <c r="GS51" s="287">
        <v>0</v>
      </c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9"/>
      <c r="HK51" s="266">
        <v>10</v>
      </c>
      <c r="HL51" s="292"/>
      <c r="HM51" s="292"/>
      <c r="HN51" s="292"/>
      <c r="IB51" s="293">
        <v>10</v>
      </c>
    </row>
    <row r="52" spans="1:236" s="150" customFormat="1" ht="37.5" hidden="1" customHeight="1">
      <c r="A52" s="270" t="s">
        <v>56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6"/>
      <c r="U52" s="273" t="s">
        <v>197</v>
      </c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94" t="s">
        <v>187</v>
      </c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 t="s">
        <v>188</v>
      </c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75" t="s">
        <v>189</v>
      </c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9" t="s">
        <v>194</v>
      </c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1"/>
      <c r="CC52" s="279" t="s">
        <v>191</v>
      </c>
      <c r="CD52" s="280"/>
      <c r="CE52" s="280"/>
      <c r="CF52" s="280"/>
      <c r="CG52" s="280"/>
      <c r="CH52" s="280"/>
      <c r="CI52" s="280"/>
      <c r="CJ52" s="280"/>
      <c r="CK52" s="280"/>
      <c r="CL52" s="280"/>
      <c r="CM52" s="281"/>
      <c r="CN52" s="282" t="s">
        <v>192</v>
      </c>
      <c r="CO52" s="283"/>
      <c r="CP52" s="283"/>
      <c r="CQ52" s="283"/>
      <c r="CR52" s="283"/>
      <c r="CS52" s="283"/>
      <c r="CT52" s="283"/>
      <c r="CU52" s="283"/>
      <c r="CV52" s="283"/>
      <c r="CW52" s="284"/>
      <c r="CX52" s="270" t="s">
        <v>193</v>
      </c>
      <c r="CY52" s="285"/>
      <c r="CZ52" s="285"/>
      <c r="DA52" s="285"/>
      <c r="DB52" s="285"/>
      <c r="DC52" s="286"/>
      <c r="DD52" s="287">
        <v>0</v>
      </c>
      <c r="DE52" s="288"/>
      <c r="DF52" s="288"/>
      <c r="DG52" s="288"/>
      <c r="DH52" s="288"/>
      <c r="DI52" s="288"/>
      <c r="DJ52" s="288"/>
      <c r="DK52" s="288"/>
      <c r="DL52" s="288"/>
      <c r="DM52" s="289"/>
      <c r="DN52" s="287">
        <v>0</v>
      </c>
      <c r="DO52" s="288"/>
      <c r="DP52" s="288"/>
      <c r="DQ52" s="288"/>
      <c r="DR52" s="288"/>
      <c r="DS52" s="288"/>
      <c r="DT52" s="288"/>
      <c r="DU52" s="288"/>
      <c r="DV52" s="288"/>
      <c r="DW52" s="289"/>
      <c r="DX52" s="287">
        <v>0</v>
      </c>
      <c r="DY52" s="288"/>
      <c r="DZ52" s="288"/>
      <c r="EA52" s="288"/>
      <c r="EB52" s="288"/>
      <c r="EC52" s="288"/>
      <c r="ED52" s="288"/>
      <c r="EE52" s="288"/>
      <c r="EF52" s="288"/>
      <c r="EG52" s="289"/>
      <c r="EH52" s="287">
        <v>0</v>
      </c>
      <c r="EI52" s="288"/>
      <c r="EJ52" s="288"/>
      <c r="EK52" s="288"/>
      <c r="EL52" s="288"/>
      <c r="EM52" s="288"/>
      <c r="EN52" s="288"/>
      <c r="EO52" s="288"/>
      <c r="EP52" s="288"/>
      <c r="EQ52" s="288"/>
      <c r="ER52" s="288"/>
      <c r="ES52" s="288"/>
      <c r="ET52" s="289"/>
      <c r="EU52" s="287">
        <v>0</v>
      </c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9"/>
      <c r="FG52" s="287">
        <v>0</v>
      </c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288"/>
      <c r="FS52" s="289"/>
      <c r="FT52" s="287">
        <v>0</v>
      </c>
      <c r="FU52" s="290"/>
      <c r="FV52" s="290"/>
      <c r="FW52" s="290"/>
      <c r="FX52" s="290"/>
      <c r="FY52" s="290"/>
      <c r="FZ52" s="290"/>
      <c r="GA52" s="290"/>
      <c r="GB52" s="290"/>
      <c r="GC52" s="290"/>
      <c r="GD52" s="290"/>
      <c r="GE52" s="290"/>
      <c r="GF52" s="291"/>
      <c r="GG52" s="287">
        <v>0</v>
      </c>
      <c r="GH52" s="288"/>
      <c r="GI52" s="288"/>
      <c r="GJ52" s="288"/>
      <c r="GK52" s="288"/>
      <c r="GL52" s="288"/>
      <c r="GM52" s="288"/>
      <c r="GN52" s="288"/>
      <c r="GO52" s="288"/>
      <c r="GP52" s="288"/>
      <c r="GQ52" s="288"/>
      <c r="GR52" s="289"/>
      <c r="GS52" s="287">
        <v>0</v>
      </c>
      <c r="GT52" s="288"/>
      <c r="GU52" s="288"/>
      <c r="GV52" s="288"/>
      <c r="GW52" s="288"/>
      <c r="GX52" s="288"/>
      <c r="GY52" s="288"/>
      <c r="GZ52" s="288"/>
      <c r="HA52" s="288"/>
      <c r="HB52" s="288"/>
      <c r="HC52" s="288"/>
      <c r="HD52" s="289"/>
      <c r="HK52" s="266">
        <v>11</v>
      </c>
      <c r="HL52" s="292"/>
      <c r="HM52" s="292"/>
      <c r="HN52" s="292"/>
      <c r="IB52" s="293">
        <v>11</v>
      </c>
    </row>
    <row r="53" spans="1:236" s="150" customFormat="1" ht="37.5" hidden="1" customHeight="1">
      <c r="A53" s="270" t="s">
        <v>58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6"/>
      <c r="U53" s="273" t="s">
        <v>197</v>
      </c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94" t="s">
        <v>198</v>
      </c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 t="s">
        <v>188</v>
      </c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75" t="s">
        <v>189</v>
      </c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6" t="s">
        <v>190</v>
      </c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8"/>
      <c r="CC53" s="279" t="s">
        <v>191</v>
      </c>
      <c r="CD53" s="280"/>
      <c r="CE53" s="280"/>
      <c r="CF53" s="280"/>
      <c r="CG53" s="280"/>
      <c r="CH53" s="280"/>
      <c r="CI53" s="280"/>
      <c r="CJ53" s="280"/>
      <c r="CK53" s="280"/>
      <c r="CL53" s="280"/>
      <c r="CM53" s="281"/>
      <c r="CN53" s="282" t="s">
        <v>192</v>
      </c>
      <c r="CO53" s="283"/>
      <c r="CP53" s="283"/>
      <c r="CQ53" s="283"/>
      <c r="CR53" s="283"/>
      <c r="CS53" s="283"/>
      <c r="CT53" s="283"/>
      <c r="CU53" s="283"/>
      <c r="CV53" s="283"/>
      <c r="CW53" s="284"/>
      <c r="CX53" s="270" t="s">
        <v>193</v>
      </c>
      <c r="CY53" s="285"/>
      <c r="CZ53" s="285"/>
      <c r="DA53" s="285"/>
      <c r="DB53" s="285"/>
      <c r="DC53" s="286"/>
      <c r="DD53" s="287">
        <v>0</v>
      </c>
      <c r="DE53" s="288"/>
      <c r="DF53" s="288"/>
      <c r="DG53" s="288"/>
      <c r="DH53" s="288"/>
      <c r="DI53" s="288"/>
      <c r="DJ53" s="288"/>
      <c r="DK53" s="288"/>
      <c r="DL53" s="288"/>
      <c r="DM53" s="289"/>
      <c r="DN53" s="287">
        <v>0</v>
      </c>
      <c r="DO53" s="288"/>
      <c r="DP53" s="288"/>
      <c r="DQ53" s="288"/>
      <c r="DR53" s="288"/>
      <c r="DS53" s="288"/>
      <c r="DT53" s="288"/>
      <c r="DU53" s="288"/>
      <c r="DV53" s="288"/>
      <c r="DW53" s="289"/>
      <c r="DX53" s="287">
        <v>0</v>
      </c>
      <c r="DY53" s="288"/>
      <c r="DZ53" s="288"/>
      <c r="EA53" s="288"/>
      <c r="EB53" s="288"/>
      <c r="EC53" s="288"/>
      <c r="ED53" s="288"/>
      <c r="EE53" s="288"/>
      <c r="EF53" s="288"/>
      <c r="EG53" s="289"/>
      <c r="EH53" s="287">
        <v>0</v>
      </c>
      <c r="EI53" s="288"/>
      <c r="EJ53" s="288"/>
      <c r="EK53" s="288"/>
      <c r="EL53" s="288"/>
      <c r="EM53" s="288"/>
      <c r="EN53" s="288"/>
      <c r="EO53" s="288"/>
      <c r="EP53" s="288"/>
      <c r="EQ53" s="288"/>
      <c r="ER53" s="288"/>
      <c r="ES53" s="288"/>
      <c r="ET53" s="289"/>
      <c r="EU53" s="287">
        <v>0</v>
      </c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9"/>
      <c r="FG53" s="287">
        <v>0</v>
      </c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288"/>
      <c r="FS53" s="289"/>
      <c r="FT53" s="287">
        <v>0</v>
      </c>
      <c r="FU53" s="290"/>
      <c r="FV53" s="290"/>
      <c r="FW53" s="290"/>
      <c r="FX53" s="290"/>
      <c r="FY53" s="290"/>
      <c r="FZ53" s="290"/>
      <c r="GA53" s="290"/>
      <c r="GB53" s="290"/>
      <c r="GC53" s="290"/>
      <c r="GD53" s="290"/>
      <c r="GE53" s="290"/>
      <c r="GF53" s="291"/>
      <c r="GG53" s="287">
        <v>0</v>
      </c>
      <c r="GH53" s="288"/>
      <c r="GI53" s="288"/>
      <c r="GJ53" s="288"/>
      <c r="GK53" s="288"/>
      <c r="GL53" s="288"/>
      <c r="GM53" s="288"/>
      <c r="GN53" s="288"/>
      <c r="GO53" s="288"/>
      <c r="GP53" s="288"/>
      <c r="GQ53" s="288"/>
      <c r="GR53" s="289"/>
      <c r="GS53" s="287">
        <v>0</v>
      </c>
      <c r="GT53" s="288"/>
      <c r="GU53" s="288"/>
      <c r="GV53" s="288"/>
      <c r="GW53" s="288"/>
      <c r="GX53" s="288"/>
      <c r="GY53" s="288"/>
      <c r="GZ53" s="288"/>
      <c r="HA53" s="288"/>
      <c r="HB53" s="288"/>
      <c r="HC53" s="288"/>
      <c r="HD53" s="289"/>
      <c r="HK53" s="266">
        <v>12</v>
      </c>
      <c r="HL53" s="292"/>
      <c r="HM53" s="292"/>
      <c r="HN53" s="292"/>
      <c r="IB53" s="293">
        <v>12</v>
      </c>
    </row>
    <row r="54" spans="1:236" s="150" customFormat="1" ht="37.5" hidden="1" customHeight="1">
      <c r="A54" s="270" t="s">
        <v>60</v>
      </c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6"/>
      <c r="U54" s="273" t="s">
        <v>197</v>
      </c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94" t="s">
        <v>198</v>
      </c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 t="s">
        <v>188</v>
      </c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75" t="s">
        <v>189</v>
      </c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9" t="s">
        <v>194</v>
      </c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1"/>
      <c r="CC54" s="279" t="s">
        <v>191</v>
      </c>
      <c r="CD54" s="280"/>
      <c r="CE54" s="280"/>
      <c r="CF54" s="280"/>
      <c r="CG54" s="280"/>
      <c r="CH54" s="280"/>
      <c r="CI54" s="280"/>
      <c r="CJ54" s="280"/>
      <c r="CK54" s="280"/>
      <c r="CL54" s="280"/>
      <c r="CM54" s="281"/>
      <c r="CN54" s="282" t="s">
        <v>192</v>
      </c>
      <c r="CO54" s="283"/>
      <c r="CP54" s="283"/>
      <c r="CQ54" s="283"/>
      <c r="CR54" s="283"/>
      <c r="CS54" s="283"/>
      <c r="CT54" s="283"/>
      <c r="CU54" s="283"/>
      <c r="CV54" s="283"/>
      <c r="CW54" s="284"/>
      <c r="CX54" s="270" t="s">
        <v>193</v>
      </c>
      <c r="CY54" s="285"/>
      <c r="CZ54" s="285"/>
      <c r="DA54" s="285"/>
      <c r="DB54" s="285"/>
      <c r="DC54" s="286"/>
      <c r="DD54" s="287">
        <v>0</v>
      </c>
      <c r="DE54" s="288"/>
      <c r="DF54" s="288"/>
      <c r="DG54" s="288"/>
      <c r="DH54" s="288"/>
      <c r="DI54" s="288"/>
      <c r="DJ54" s="288"/>
      <c r="DK54" s="288"/>
      <c r="DL54" s="288"/>
      <c r="DM54" s="289"/>
      <c r="DN54" s="287">
        <v>0</v>
      </c>
      <c r="DO54" s="288"/>
      <c r="DP54" s="288"/>
      <c r="DQ54" s="288"/>
      <c r="DR54" s="288"/>
      <c r="DS54" s="288"/>
      <c r="DT54" s="288"/>
      <c r="DU54" s="288"/>
      <c r="DV54" s="288"/>
      <c r="DW54" s="289"/>
      <c r="DX54" s="287">
        <v>0</v>
      </c>
      <c r="DY54" s="288"/>
      <c r="DZ54" s="288"/>
      <c r="EA54" s="288"/>
      <c r="EB54" s="288"/>
      <c r="EC54" s="288"/>
      <c r="ED54" s="288"/>
      <c r="EE54" s="288"/>
      <c r="EF54" s="288"/>
      <c r="EG54" s="289"/>
      <c r="EH54" s="287">
        <v>0</v>
      </c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9"/>
      <c r="EU54" s="287">
        <v>0</v>
      </c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9"/>
      <c r="FG54" s="287">
        <v>0</v>
      </c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9"/>
      <c r="FT54" s="287">
        <v>0</v>
      </c>
      <c r="FU54" s="290"/>
      <c r="FV54" s="290"/>
      <c r="FW54" s="290"/>
      <c r="FX54" s="290"/>
      <c r="FY54" s="290"/>
      <c r="FZ54" s="290"/>
      <c r="GA54" s="290"/>
      <c r="GB54" s="290"/>
      <c r="GC54" s="290"/>
      <c r="GD54" s="290"/>
      <c r="GE54" s="290"/>
      <c r="GF54" s="291"/>
      <c r="GG54" s="287">
        <v>0</v>
      </c>
      <c r="GH54" s="288"/>
      <c r="GI54" s="288"/>
      <c r="GJ54" s="288"/>
      <c r="GK54" s="288"/>
      <c r="GL54" s="288"/>
      <c r="GM54" s="288"/>
      <c r="GN54" s="288"/>
      <c r="GO54" s="288"/>
      <c r="GP54" s="288"/>
      <c r="GQ54" s="288"/>
      <c r="GR54" s="289"/>
      <c r="GS54" s="287">
        <v>0</v>
      </c>
      <c r="GT54" s="288"/>
      <c r="GU54" s="288"/>
      <c r="GV54" s="288"/>
      <c r="GW54" s="288"/>
      <c r="GX54" s="288"/>
      <c r="GY54" s="288"/>
      <c r="GZ54" s="288"/>
      <c r="HA54" s="288"/>
      <c r="HB54" s="288"/>
      <c r="HC54" s="288"/>
      <c r="HD54" s="289"/>
      <c r="HK54" s="266">
        <v>13</v>
      </c>
      <c r="HL54" s="292"/>
      <c r="HM54" s="292"/>
      <c r="HN54" s="292"/>
      <c r="IB54" s="293">
        <v>13</v>
      </c>
    </row>
    <row r="55" spans="1:236" s="150" customFormat="1" ht="37.5" hidden="1" customHeight="1">
      <c r="A55" s="270" t="s">
        <v>62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6"/>
      <c r="U55" s="273" t="s">
        <v>197</v>
      </c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94" t="s">
        <v>198</v>
      </c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 t="s">
        <v>195</v>
      </c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75" t="s">
        <v>189</v>
      </c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6" t="s">
        <v>190</v>
      </c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8"/>
      <c r="CC55" s="279" t="s">
        <v>191</v>
      </c>
      <c r="CD55" s="280"/>
      <c r="CE55" s="280"/>
      <c r="CF55" s="280"/>
      <c r="CG55" s="280"/>
      <c r="CH55" s="280"/>
      <c r="CI55" s="280"/>
      <c r="CJ55" s="280"/>
      <c r="CK55" s="280"/>
      <c r="CL55" s="280"/>
      <c r="CM55" s="281"/>
      <c r="CN55" s="282" t="s">
        <v>192</v>
      </c>
      <c r="CO55" s="283"/>
      <c r="CP55" s="283"/>
      <c r="CQ55" s="283"/>
      <c r="CR55" s="283"/>
      <c r="CS55" s="283"/>
      <c r="CT55" s="283"/>
      <c r="CU55" s="283"/>
      <c r="CV55" s="283"/>
      <c r="CW55" s="284"/>
      <c r="CX55" s="270" t="s">
        <v>193</v>
      </c>
      <c r="CY55" s="285"/>
      <c r="CZ55" s="285"/>
      <c r="DA55" s="285"/>
      <c r="DB55" s="285"/>
      <c r="DC55" s="286"/>
      <c r="DD55" s="287">
        <v>0</v>
      </c>
      <c r="DE55" s="288"/>
      <c r="DF55" s="288"/>
      <c r="DG55" s="288"/>
      <c r="DH55" s="288"/>
      <c r="DI55" s="288"/>
      <c r="DJ55" s="288"/>
      <c r="DK55" s="288"/>
      <c r="DL55" s="288"/>
      <c r="DM55" s="289"/>
      <c r="DN55" s="287">
        <v>0</v>
      </c>
      <c r="DO55" s="288"/>
      <c r="DP55" s="288"/>
      <c r="DQ55" s="288"/>
      <c r="DR55" s="288"/>
      <c r="DS55" s="288"/>
      <c r="DT55" s="288"/>
      <c r="DU55" s="288"/>
      <c r="DV55" s="288"/>
      <c r="DW55" s="289"/>
      <c r="DX55" s="287">
        <v>0</v>
      </c>
      <c r="DY55" s="288"/>
      <c r="DZ55" s="288"/>
      <c r="EA55" s="288"/>
      <c r="EB55" s="288"/>
      <c r="EC55" s="288"/>
      <c r="ED55" s="288"/>
      <c r="EE55" s="288"/>
      <c r="EF55" s="288"/>
      <c r="EG55" s="289"/>
      <c r="EH55" s="287">
        <v>0</v>
      </c>
      <c r="EI55" s="288"/>
      <c r="EJ55" s="288"/>
      <c r="EK55" s="288"/>
      <c r="EL55" s="288"/>
      <c r="EM55" s="288"/>
      <c r="EN55" s="288"/>
      <c r="EO55" s="288"/>
      <c r="EP55" s="288"/>
      <c r="EQ55" s="288"/>
      <c r="ER55" s="288"/>
      <c r="ES55" s="288"/>
      <c r="ET55" s="289"/>
      <c r="EU55" s="287">
        <v>0</v>
      </c>
      <c r="EV55" s="288"/>
      <c r="EW55" s="288"/>
      <c r="EX55" s="288"/>
      <c r="EY55" s="288"/>
      <c r="EZ55" s="288"/>
      <c r="FA55" s="288"/>
      <c r="FB55" s="288"/>
      <c r="FC55" s="288"/>
      <c r="FD55" s="288"/>
      <c r="FE55" s="288"/>
      <c r="FF55" s="289"/>
      <c r="FG55" s="287">
        <v>0</v>
      </c>
      <c r="FH55" s="288"/>
      <c r="FI55" s="288"/>
      <c r="FJ55" s="288"/>
      <c r="FK55" s="288"/>
      <c r="FL55" s="288"/>
      <c r="FM55" s="288"/>
      <c r="FN55" s="288"/>
      <c r="FO55" s="288"/>
      <c r="FP55" s="288"/>
      <c r="FQ55" s="288"/>
      <c r="FR55" s="288"/>
      <c r="FS55" s="289"/>
      <c r="FT55" s="287">
        <v>0</v>
      </c>
      <c r="FU55" s="290"/>
      <c r="FV55" s="290"/>
      <c r="FW55" s="290"/>
      <c r="FX55" s="290"/>
      <c r="FY55" s="290"/>
      <c r="FZ55" s="290"/>
      <c r="GA55" s="290"/>
      <c r="GB55" s="290"/>
      <c r="GC55" s="290"/>
      <c r="GD55" s="290"/>
      <c r="GE55" s="290"/>
      <c r="GF55" s="291"/>
      <c r="GG55" s="287">
        <v>0</v>
      </c>
      <c r="GH55" s="288"/>
      <c r="GI55" s="288"/>
      <c r="GJ55" s="288"/>
      <c r="GK55" s="288"/>
      <c r="GL55" s="288"/>
      <c r="GM55" s="288"/>
      <c r="GN55" s="288"/>
      <c r="GO55" s="288"/>
      <c r="GP55" s="288"/>
      <c r="GQ55" s="288"/>
      <c r="GR55" s="289"/>
      <c r="GS55" s="287">
        <v>0</v>
      </c>
      <c r="GT55" s="288"/>
      <c r="GU55" s="288"/>
      <c r="GV55" s="288"/>
      <c r="GW55" s="288"/>
      <c r="GX55" s="288"/>
      <c r="GY55" s="288"/>
      <c r="GZ55" s="288"/>
      <c r="HA55" s="288"/>
      <c r="HB55" s="288"/>
      <c r="HC55" s="288"/>
      <c r="HD55" s="289"/>
      <c r="HK55" s="266">
        <v>14</v>
      </c>
      <c r="HL55" s="292"/>
      <c r="HM55" s="292"/>
      <c r="HN55" s="292"/>
      <c r="IB55" s="293">
        <v>14</v>
      </c>
    </row>
    <row r="56" spans="1:236" s="150" customFormat="1" ht="37.5" customHeight="1">
      <c r="A56" s="270" t="s">
        <v>64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6"/>
      <c r="U56" s="273" t="s">
        <v>197</v>
      </c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94" t="s">
        <v>198</v>
      </c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 t="s">
        <v>195</v>
      </c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75" t="s">
        <v>189</v>
      </c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9" t="s">
        <v>194</v>
      </c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1"/>
      <c r="CC56" s="279" t="s">
        <v>191</v>
      </c>
      <c r="CD56" s="280"/>
      <c r="CE56" s="280"/>
      <c r="CF56" s="280"/>
      <c r="CG56" s="280"/>
      <c r="CH56" s="280"/>
      <c r="CI56" s="280"/>
      <c r="CJ56" s="280"/>
      <c r="CK56" s="280"/>
      <c r="CL56" s="280"/>
      <c r="CM56" s="281"/>
      <c r="CN56" s="282" t="s">
        <v>192</v>
      </c>
      <c r="CO56" s="283"/>
      <c r="CP56" s="283"/>
      <c r="CQ56" s="283"/>
      <c r="CR56" s="283"/>
      <c r="CS56" s="283"/>
      <c r="CT56" s="283"/>
      <c r="CU56" s="283"/>
      <c r="CV56" s="283"/>
      <c r="CW56" s="284"/>
      <c r="CX56" s="270" t="s">
        <v>193</v>
      </c>
      <c r="CY56" s="285"/>
      <c r="CZ56" s="285"/>
      <c r="DA56" s="285"/>
      <c r="DB56" s="285"/>
      <c r="DC56" s="286"/>
      <c r="DD56" s="287">
        <v>3</v>
      </c>
      <c r="DE56" s="288"/>
      <c r="DF56" s="288"/>
      <c r="DG56" s="288"/>
      <c r="DH56" s="288"/>
      <c r="DI56" s="288"/>
      <c r="DJ56" s="288"/>
      <c r="DK56" s="288"/>
      <c r="DL56" s="288"/>
      <c r="DM56" s="289"/>
      <c r="DN56" s="287">
        <v>2</v>
      </c>
      <c r="DO56" s="288"/>
      <c r="DP56" s="288"/>
      <c r="DQ56" s="288"/>
      <c r="DR56" s="288"/>
      <c r="DS56" s="288"/>
      <c r="DT56" s="288"/>
      <c r="DU56" s="288"/>
      <c r="DV56" s="288"/>
      <c r="DW56" s="289"/>
      <c r="DX56" s="287">
        <v>2</v>
      </c>
      <c r="DY56" s="288"/>
      <c r="DZ56" s="288"/>
      <c r="EA56" s="288"/>
      <c r="EB56" s="288"/>
      <c r="EC56" s="288"/>
      <c r="ED56" s="288"/>
      <c r="EE56" s="288"/>
      <c r="EF56" s="288"/>
      <c r="EG56" s="289"/>
      <c r="EH56" s="287">
        <v>276794.67</v>
      </c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9"/>
      <c r="EU56" s="287">
        <v>0</v>
      </c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9"/>
      <c r="FG56" s="287">
        <v>172334.08000000002</v>
      </c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9"/>
      <c r="FT56" s="287">
        <v>0</v>
      </c>
      <c r="FU56" s="290"/>
      <c r="FV56" s="290"/>
      <c r="FW56" s="290"/>
      <c r="FX56" s="290"/>
      <c r="FY56" s="290"/>
      <c r="FZ56" s="290"/>
      <c r="GA56" s="290"/>
      <c r="GB56" s="290"/>
      <c r="GC56" s="290"/>
      <c r="GD56" s="290"/>
      <c r="GE56" s="290"/>
      <c r="GF56" s="291"/>
      <c r="GG56" s="287">
        <v>172334.08000000002</v>
      </c>
      <c r="GH56" s="288"/>
      <c r="GI56" s="288"/>
      <c r="GJ56" s="288"/>
      <c r="GK56" s="288"/>
      <c r="GL56" s="288"/>
      <c r="GM56" s="288"/>
      <c r="GN56" s="288"/>
      <c r="GO56" s="288"/>
      <c r="GP56" s="288"/>
      <c r="GQ56" s="288"/>
      <c r="GR56" s="289"/>
      <c r="GS56" s="287">
        <v>0</v>
      </c>
      <c r="GT56" s="288"/>
      <c r="GU56" s="288"/>
      <c r="GV56" s="288"/>
      <c r="GW56" s="288"/>
      <c r="GX56" s="288"/>
      <c r="GY56" s="288"/>
      <c r="GZ56" s="288"/>
      <c r="HA56" s="288"/>
      <c r="HB56" s="288"/>
      <c r="HC56" s="288"/>
      <c r="HD56" s="289"/>
      <c r="HJ56" s="295"/>
      <c r="HK56" s="266">
        <v>15</v>
      </c>
      <c r="HL56" s="292"/>
      <c r="HM56" s="292"/>
      <c r="HN56" s="292"/>
      <c r="IB56" s="293">
        <v>15</v>
      </c>
    </row>
    <row r="57" spans="1:236" s="150" customFormat="1" ht="37.5" hidden="1" customHeight="1">
      <c r="A57" s="270" t="s">
        <v>66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6"/>
      <c r="U57" s="273" t="s">
        <v>197</v>
      </c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94" t="s">
        <v>187</v>
      </c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 t="s">
        <v>195</v>
      </c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75" t="s">
        <v>189</v>
      </c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6" t="s">
        <v>190</v>
      </c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8"/>
      <c r="CC57" s="279" t="s">
        <v>191</v>
      </c>
      <c r="CD57" s="280"/>
      <c r="CE57" s="280"/>
      <c r="CF57" s="280"/>
      <c r="CG57" s="280"/>
      <c r="CH57" s="280"/>
      <c r="CI57" s="280"/>
      <c r="CJ57" s="280"/>
      <c r="CK57" s="280"/>
      <c r="CL57" s="280"/>
      <c r="CM57" s="281"/>
      <c r="CN57" s="282" t="s">
        <v>192</v>
      </c>
      <c r="CO57" s="283"/>
      <c r="CP57" s="283"/>
      <c r="CQ57" s="283"/>
      <c r="CR57" s="283"/>
      <c r="CS57" s="283"/>
      <c r="CT57" s="283"/>
      <c r="CU57" s="283"/>
      <c r="CV57" s="283"/>
      <c r="CW57" s="284"/>
      <c r="CX57" s="270" t="s">
        <v>193</v>
      </c>
      <c r="CY57" s="285"/>
      <c r="CZ57" s="285"/>
      <c r="DA57" s="285"/>
      <c r="DB57" s="285"/>
      <c r="DC57" s="286"/>
      <c r="DD57" s="287">
        <v>0</v>
      </c>
      <c r="DE57" s="288"/>
      <c r="DF57" s="288"/>
      <c r="DG57" s="288"/>
      <c r="DH57" s="288"/>
      <c r="DI57" s="288"/>
      <c r="DJ57" s="288"/>
      <c r="DK57" s="288"/>
      <c r="DL57" s="288"/>
      <c r="DM57" s="289"/>
      <c r="DN57" s="287">
        <v>0</v>
      </c>
      <c r="DO57" s="288"/>
      <c r="DP57" s="288"/>
      <c r="DQ57" s="288"/>
      <c r="DR57" s="288"/>
      <c r="DS57" s="288"/>
      <c r="DT57" s="288"/>
      <c r="DU57" s="288"/>
      <c r="DV57" s="288"/>
      <c r="DW57" s="289"/>
      <c r="DX57" s="287">
        <v>0</v>
      </c>
      <c r="DY57" s="288"/>
      <c r="DZ57" s="288"/>
      <c r="EA57" s="288"/>
      <c r="EB57" s="288"/>
      <c r="EC57" s="288"/>
      <c r="ED57" s="288"/>
      <c r="EE57" s="288"/>
      <c r="EF57" s="288"/>
      <c r="EG57" s="289"/>
      <c r="EH57" s="287">
        <v>0</v>
      </c>
      <c r="EI57" s="288"/>
      <c r="EJ57" s="288"/>
      <c r="EK57" s="288"/>
      <c r="EL57" s="288"/>
      <c r="EM57" s="288"/>
      <c r="EN57" s="288"/>
      <c r="EO57" s="288"/>
      <c r="EP57" s="288"/>
      <c r="EQ57" s="288"/>
      <c r="ER57" s="288"/>
      <c r="ES57" s="288"/>
      <c r="ET57" s="289"/>
      <c r="EU57" s="287">
        <v>0</v>
      </c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9"/>
      <c r="FG57" s="287">
        <v>0</v>
      </c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9"/>
      <c r="FT57" s="287">
        <v>0</v>
      </c>
      <c r="FU57" s="290"/>
      <c r="FV57" s="290"/>
      <c r="FW57" s="290"/>
      <c r="FX57" s="290"/>
      <c r="FY57" s="290"/>
      <c r="FZ57" s="290"/>
      <c r="GA57" s="290"/>
      <c r="GB57" s="290"/>
      <c r="GC57" s="290"/>
      <c r="GD57" s="290"/>
      <c r="GE57" s="290"/>
      <c r="GF57" s="291"/>
      <c r="GG57" s="287">
        <v>0</v>
      </c>
      <c r="GH57" s="288"/>
      <c r="GI57" s="288"/>
      <c r="GJ57" s="288"/>
      <c r="GK57" s="288"/>
      <c r="GL57" s="288"/>
      <c r="GM57" s="288"/>
      <c r="GN57" s="288"/>
      <c r="GO57" s="288"/>
      <c r="GP57" s="288"/>
      <c r="GQ57" s="288"/>
      <c r="GR57" s="289"/>
      <c r="GS57" s="287">
        <v>0</v>
      </c>
      <c r="GT57" s="288"/>
      <c r="GU57" s="288"/>
      <c r="GV57" s="288"/>
      <c r="GW57" s="288"/>
      <c r="GX57" s="288"/>
      <c r="GY57" s="288"/>
      <c r="GZ57" s="288"/>
      <c r="HA57" s="288"/>
      <c r="HB57" s="288"/>
      <c r="HC57" s="288"/>
      <c r="HD57" s="289"/>
      <c r="HK57" s="266">
        <v>16</v>
      </c>
      <c r="HL57" s="292"/>
      <c r="HM57" s="292"/>
      <c r="HN57" s="292"/>
      <c r="IB57" s="293">
        <v>16</v>
      </c>
    </row>
    <row r="58" spans="1:236" s="150" customFormat="1" ht="37.5" hidden="1" customHeight="1">
      <c r="A58" s="270" t="s">
        <v>68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6"/>
      <c r="U58" s="273" t="s">
        <v>197</v>
      </c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94" t="s">
        <v>187</v>
      </c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 t="s">
        <v>195</v>
      </c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75" t="s">
        <v>189</v>
      </c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9" t="s">
        <v>194</v>
      </c>
      <c r="BR58" s="280"/>
      <c r="BS58" s="280"/>
      <c r="BT58" s="280"/>
      <c r="BU58" s="280"/>
      <c r="BV58" s="280"/>
      <c r="BW58" s="280"/>
      <c r="BX58" s="280"/>
      <c r="BY58" s="280"/>
      <c r="BZ58" s="280"/>
      <c r="CA58" s="280"/>
      <c r="CB58" s="281"/>
      <c r="CC58" s="279" t="s">
        <v>191</v>
      </c>
      <c r="CD58" s="280"/>
      <c r="CE58" s="280"/>
      <c r="CF58" s="280"/>
      <c r="CG58" s="280"/>
      <c r="CH58" s="280"/>
      <c r="CI58" s="280"/>
      <c r="CJ58" s="280"/>
      <c r="CK58" s="280"/>
      <c r="CL58" s="280"/>
      <c r="CM58" s="281"/>
      <c r="CN58" s="282" t="s">
        <v>192</v>
      </c>
      <c r="CO58" s="283"/>
      <c r="CP58" s="283"/>
      <c r="CQ58" s="283"/>
      <c r="CR58" s="283"/>
      <c r="CS58" s="283"/>
      <c r="CT58" s="283"/>
      <c r="CU58" s="283"/>
      <c r="CV58" s="283"/>
      <c r="CW58" s="284"/>
      <c r="CX58" s="270" t="s">
        <v>193</v>
      </c>
      <c r="CY58" s="285"/>
      <c r="CZ58" s="285"/>
      <c r="DA58" s="285"/>
      <c r="DB58" s="285"/>
      <c r="DC58" s="286"/>
      <c r="DD58" s="287">
        <v>0</v>
      </c>
      <c r="DE58" s="288"/>
      <c r="DF58" s="288"/>
      <c r="DG58" s="288"/>
      <c r="DH58" s="288"/>
      <c r="DI58" s="288"/>
      <c r="DJ58" s="288"/>
      <c r="DK58" s="288"/>
      <c r="DL58" s="288"/>
      <c r="DM58" s="289"/>
      <c r="DN58" s="287">
        <v>0</v>
      </c>
      <c r="DO58" s="288"/>
      <c r="DP58" s="288"/>
      <c r="DQ58" s="288"/>
      <c r="DR58" s="288"/>
      <c r="DS58" s="288"/>
      <c r="DT58" s="288"/>
      <c r="DU58" s="288"/>
      <c r="DV58" s="288"/>
      <c r="DW58" s="289"/>
      <c r="DX58" s="287">
        <v>0</v>
      </c>
      <c r="DY58" s="288"/>
      <c r="DZ58" s="288"/>
      <c r="EA58" s="288"/>
      <c r="EB58" s="288"/>
      <c r="EC58" s="288"/>
      <c r="ED58" s="288"/>
      <c r="EE58" s="288"/>
      <c r="EF58" s="288"/>
      <c r="EG58" s="289"/>
      <c r="EH58" s="287">
        <v>0</v>
      </c>
      <c r="EI58" s="288"/>
      <c r="EJ58" s="288"/>
      <c r="EK58" s="288"/>
      <c r="EL58" s="288"/>
      <c r="EM58" s="288"/>
      <c r="EN58" s="288"/>
      <c r="EO58" s="288"/>
      <c r="EP58" s="288"/>
      <c r="EQ58" s="288"/>
      <c r="ER58" s="288"/>
      <c r="ES58" s="288"/>
      <c r="ET58" s="289"/>
      <c r="EU58" s="287">
        <v>0</v>
      </c>
      <c r="EV58" s="288"/>
      <c r="EW58" s="288"/>
      <c r="EX58" s="288"/>
      <c r="EY58" s="288"/>
      <c r="EZ58" s="288"/>
      <c r="FA58" s="288"/>
      <c r="FB58" s="288"/>
      <c r="FC58" s="288"/>
      <c r="FD58" s="288"/>
      <c r="FE58" s="288"/>
      <c r="FF58" s="289"/>
      <c r="FG58" s="287">
        <v>0</v>
      </c>
      <c r="FH58" s="288"/>
      <c r="FI58" s="288"/>
      <c r="FJ58" s="288"/>
      <c r="FK58" s="288"/>
      <c r="FL58" s="288"/>
      <c r="FM58" s="288"/>
      <c r="FN58" s="288"/>
      <c r="FO58" s="288"/>
      <c r="FP58" s="288"/>
      <c r="FQ58" s="288"/>
      <c r="FR58" s="288"/>
      <c r="FS58" s="289"/>
      <c r="FT58" s="287">
        <v>0</v>
      </c>
      <c r="FU58" s="290"/>
      <c r="FV58" s="290"/>
      <c r="FW58" s="290"/>
      <c r="FX58" s="290"/>
      <c r="FY58" s="290"/>
      <c r="FZ58" s="290"/>
      <c r="GA58" s="290"/>
      <c r="GB58" s="290"/>
      <c r="GC58" s="290"/>
      <c r="GD58" s="290"/>
      <c r="GE58" s="290"/>
      <c r="GF58" s="291"/>
      <c r="GG58" s="287">
        <v>0</v>
      </c>
      <c r="GH58" s="288"/>
      <c r="GI58" s="288"/>
      <c r="GJ58" s="288"/>
      <c r="GK58" s="288"/>
      <c r="GL58" s="288"/>
      <c r="GM58" s="288"/>
      <c r="GN58" s="288"/>
      <c r="GO58" s="288"/>
      <c r="GP58" s="288"/>
      <c r="GQ58" s="288"/>
      <c r="GR58" s="289"/>
      <c r="GS58" s="287">
        <v>0</v>
      </c>
      <c r="GT58" s="288"/>
      <c r="GU58" s="288"/>
      <c r="GV58" s="288"/>
      <c r="GW58" s="288"/>
      <c r="GX58" s="288"/>
      <c r="GY58" s="288"/>
      <c r="GZ58" s="288"/>
      <c r="HA58" s="288"/>
      <c r="HB58" s="288"/>
      <c r="HC58" s="288"/>
      <c r="HD58" s="289"/>
      <c r="HJ58" s="296">
        <f>SUM(DD42:DM58)</f>
        <v>337</v>
      </c>
      <c r="HK58" s="266">
        <v>17</v>
      </c>
      <c r="HL58" s="292"/>
      <c r="HM58" s="292"/>
      <c r="HN58" s="292"/>
      <c r="IB58" s="293">
        <v>17</v>
      </c>
    </row>
    <row r="59" spans="1:236" s="154" customFormat="1" ht="15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97">
        <v>337</v>
      </c>
      <c r="HL59" s="155"/>
      <c r="HM59" s="155"/>
      <c r="IB59" s="293"/>
    </row>
    <row r="60" spans="1:236" s="154" customFormat="1" ht="13.5" customHeight="1">
      <c r="A60" s="205" t="s">
        <v>199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98">
        <f>HJ58-HJ59</f>
        <v>0</v>
      </c>
      <c r="HL60" s="155"/>
      <c r="HM60" s="155"/>
      <c r="IB60" s="156"/>
    </row>
    <row r="61" spans="1:236" s="154" customFormat="1" ht="7.5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99"/>
      <c r="HL61" s="155"/>
      <c r="HM61" s="155"/>
      <c r="IB61" s="156"/>
    </row>
    <row r="62" spans="1:236" ht="14.25" customHeight="1">
      <c r="A62" s="300" t="s">
        <v>200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  <c r="CR62" s="301"/>
      <c r="CS62" s="301"/>
      <c r="CT62" s="301"/>
      <c r="CU62" s="301"/>
      <c r="CV62" s="301"/>
      <c r="CW62" s="301"/>
      <c r="CX62" s="301"/>
      <c r="CY62" s="301"/>
      <c r="CZ62" s="301"/>
      <c r="DA62" s="301"/>
      <c r="DB62" s="301"/>
      <c r="DC62" s="301"/>
      <c r="DD62" s="301"/>
      <c r="DE62" s="301"/>
      <c r="DF62" s="301"/>
      <c r="DG62" s="301"/>
      <c r="DH62" s="301"/>
      <c r="DI62" s="301"/>
      <c r="DJ62" s="301"/>
      <c r="DK62" s="301"/>
      <c r="DL62" s="301"/>
      <c r="DM62" s="301"/>
      <c r="DN62" s="301"/>
      <c r="DO62" s="301"/>
      <c r="DP62" s="301"/>
      <c r="DQ62" s="301"/>
      <c r="DR62" s="301"/>
      <c r="DS62" s="301"/>
      <c r="DT62" s="301"/>
      <c r="DU62" s="301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01"/>
      <c r="EV62" s="301"/>
      <c r="EW62" s="301"/>
      <c r="EX62" s="301"/>
      <c r="EY62" s="301"/>
      <c r="EZ62" s="301"/>
      <c r="FA62" s="301"/>
      <c r="FB62" s="301"/>
      <c r="FC62" s="301"/>
      <c r="FD62" s="301"/>
      <c r="FE62" s="302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</row>
    <row r="63" spans="1:236" s="305" customFormat="1" ht="14.25" customHeight="1">
      <c r="A63" s="303" t="s">
        <v>201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 t="s">
        <v>202</v>
      </c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 t="s">
        <v>203</v>
      </c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 t="s">
        <v>204</v>
      </c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 t="s">
        <v>205</v>
      </c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304"/>
      <c r="FG63" s="304"/>
      <c r="FH63" s="304"/>
      <c r="FI63" s="304"/>
      <c r="FJ63" s="304"/>
      <c r="FK63" s="304"/>
      <c r="FL63" s="304"/>
      <c r="FM63" s="304"/>
      <c r="FN63" s="304"/>
      <c r="FO63" s="304"/>
      <c r="FP63" s="304"/>
      <c r="FQ63" s="304"/>
      <c r="FR63" s="304"/>
      <c r="FS63" s="304"/>
      <c r="FT63" s="304"/>
      <c r="FU63" s="304"/>
      <c r="FV63" s="304"/>
      <c r="FW63" s="304"/>
      <c r="FX63" s="304"/>
      <c r="FY63" s="304"/>
      <c r="FZ63" s="304"/>
      <c r="GA63" s="304"/>
      <c r="GB63" s="304"/>
      <c r="GC63" s="304"/>
      <c r="GD63" s="304"/>
      <c r="GE63" s="304"/>
      <c r="GF63" s="304"/>
      <c r="GG63" s="304"/>
      <c r="GH63" s="304"/>
      <c r="GI63" s="304"/>
      <c r="GJ63" s="304"/>
      <c r="GK63" s="304"/>
      <c r="GL63" s="304"/>
      <c r="GM63" s="304"/>
      <c r="GN63" s="304"/>
      <c r="GO63" s="304"/>
      <c r="GP63" s="304"/>
      <c r="GQ63" s="304"/>
      <c r="GR63" s="304"/>
      <c r="GS63" s="304"/>
      <c r="GT63" s="304"/>
      <c r="GU63" s="304"/>
      <c r="GV63" s="304"/>
      <c r="GW63" s="304"/>
      <c r="GX63" s="304"/>
      <c r="GY63" s="304"/>
      <c r="GZ63" s="304"/>
      <c r="HA63" s="304"/>
      <c r="HB63" s="304"/>
      <c r="HC63" s="304"/>
      <c r="HD63" s="304"/>
      <c r="HE63" s="304"/>
      <c r="HF63" s="304"/>
      <c r="HG63" s="304"/>
      <c r="HH63" s="304"/>
      <c r="HI63" s="304"/>
      <c r="HL63" s="306"/>
      <c r="HM63" s="306"/>
      <c r="IB63" s="307"/>
    </row>
    <row r="64" spans="1:236" s="311" customFormat="1" ht="13.5" customHeight="1">
      <c r="A64" s="308">
        <v>1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>
        <v>2</v>
      </c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9" t="s">
        <v>206</v>
      </c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 t="s">
        <v>207</v>
      </c>
      <c r="BJ64" s="309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08">
        <v>5</v>
      </c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10"/>
      <c r="FG64" s="310"/>
      <c r="FH64" s="310"/>
      <c r="FI64" s="310"/>
      <c r="FJ64" s="310"/>
      <c r="FK64" s="310"/>
      <c r="FL64" s="310"/>
      <c r="FM64" s="310"/>
      <c r="FN64" s="310"/>
      <c r="FO64" s="310"/>
      <c r="FP64" s="310"/>
      <c r="FQ64" s="310"/>
      <c r="FR64" s="310"/>
      <c r="FS64" s="310"/>
      <c r="FT64" s="310"/>
      <c r="FU64" s="310"/>
      <c r="FV64" s="310"/>
      <c r="FW64" s="310"/>
      <c r="FX64" s="310"/>
      <c r="FY64" s="310"/>
      <c r="FZ64" s="310"/>
      <c r="GA64" s="310"/>
      <c r="GB64" s="310"/>
      <c r="GC64" s="310"/>
      <c r="GD64" s="310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L64" s="312"/>
      <c r="HM64" s="312"/>
      <c r="IB64" s="313"/>
    </row>
    <row r="65" spans="1:236" s="305" customFormat="1" ht="13.5" customHeight="1">
      <c r="A65" s="274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5"/>
      <c r="CD65" s="315"/>
      <c r="CE65" s="315"/>
      <c r="CF65" s="315"/>
      <c r="CG65" s="315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315"/>
      <c r="CS65" s="315"/>
      <c r="CT65" s="315"/>
      <c r="CU65" s="315"/>
      <c r="CV65" s="315"/>
      <c r="CW65" s="315"/>
      <c r="CX65" s="315"/>
      <c r="CY65" s="315"/>
      <c r="CZ65" s="315"/>
      <c r="DA65" s="315"/>
      <c r="DB65" s="315"/>
      <c r="DC65" s="315"/>
      <c r="DD65" s="315"/>
      <c r="DE65" s="315"/>
      <c r="DF65" s="315"/>
      <c r="DG65" s="315"/>
      <c r="DH65" s="315"/>
      <c r="DI65" s="315"/>
      <c r="DJ65" s="315"/>
      <c r="DK65" s="315"/>
      <c r="DL65" s="315"/>
      <c r="DM65" s="315"/>
      <c r="DN65" s="315"/>
      <c r="DO65" s="315"/>
      <c r="DP65" s="315"/>
      <c r="DQ65" s="315"/>
      <c r="DR65" s="315"/>
      <c r="DS65" s="315"/>
      <c r="DT65" s="315"/>
      <c r="DU65" s="315"/>
      <c r="DV65" s="315"/>
      <c r="DW65" s="315"/>
      <c r="DX65" s="315"/>
      <c r="DY65" s="315"/>
      <c r="DZ65" s="315"/>
      <c r="EA65" s="315"/>
      <c r="EB65" s="315"/>
      <c r="EC65" s="315"/>
      <c r="ED65" s="315"/>
      <c r="EE65" s="315"/>
      <c r="EF65" s="315"/>
      <c r="EG65" s="315"/>
      <c r="EH65" s="315"/>
      <c r="EI65" s="315"/>
      <c r="EJ65" s="315"/>
      <c r="EK65" s="315"/>
      <c r="EL65" s="315"/>
      <c r="EM65" s="315"/>
      <c r="EN65" s="315"/>
      <c r="EO65" s="315"/>
      <c r="EP65" s="315"/>
      <c r="EQ65" s="315"/>
      <c r="ER65" s="315"/>
      <c r="ES65" s="315"/>
      <c r="ET65" s="315"/>
      <c r="EU65" s="315"/>
      <c r="EV65" s="315"/>
      <c r="EW65" s="315"/>
      <c r="EX65" s="315"/>
      <c r="EY65" s="315"/>
      <c r="EZ65" s="315"/>
      <c r="FA65" s="315"/>
      <c r="FB65" s="315"/>
      <c r="FC65" s="315"/>
      <c r="FD65" s="315"/>
      <c r="FE65" s="315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4"/>
      <c r="FY65" s="304"/>
      <c r="FZ65" s="304"/>
      <c r="GA65" s="304"/>
      <c r="GB65" s="304"/>
      <c r="GC65" s="304"/>
      <c r="GD65" s="304"/>
      <c r="GE65" s="304"/>
      <c r="GF65" s="304"/>
      <c r="GG65" s="304"/>
      <c r="GH65" s="304"/>
      <c r="GI65" s="304"/>
      <c r="GJ65" s="304"/>
      <c r="GK65" s="304"/>
      <c r="GL65" s="304"/>
      <c r="GM65" s="304"/>
      <c r="GN65" s="304"/>
      <c r="GO65" s="304"/>
      <c r="GP65" s="304"/>
      <c r="GQ65" s="304"/>
      <c r="GR65" s="304"/>
      <c r="GS65" s="304"/>
      <c r="GT65" s="304"/>
      <c r="GU65" s="304"/>
      <c r="GV65" s="304"/>
      <c r="GW65" s="304"/>
      <c r="GX65" s="304"/>
      <c r="GY65" s="304"/>
      <c r="GZ65" s="304"/>
      <c r="HA65" s="304"/>
      <c r="HB65" s="304"/>
      <c r="HC65" s="304"/>
      <c r="HD65" s="304"/>
      <c r="HE65" s="304"/>
      <c r="HF65" s="304"/>
      <c r="HG65" s="304"/>
      <c r="HH65" s="304"/>
      <c r="HI65" s="304"/>
      <c r="HL65" s="306"/>
      <c r="HM65" s="306"/>
      <c r="IB65" s="307"/>
    </row>
    <row r="66" spans="1:236" s="154" customFormat="1" ht="12.75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L66" s="155"/>
      <c r="HM66" s="155"/>
      <c r="IB66" s="156"/>
    </row>
    <row r="67" spans="1:236" s="154" customFormat="1" ht="13.5" customHeight="1">
      <c r="A67" s="205" t="s">
        <v>208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L67" s="155"/>
      <c r="HM67" s="155"/>
      <c r="IB67" s="156"/>
    </row>
    <row r="68" spans="1:236" s="154" customFormat="1" ht="13.5" customHeight="1">
      <c r="A68" s="205" t="s">
        <v>209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L68" s="155"/>
      <c r="HM68" s="155"/>
      <c r="IB68" s="156"/>
    </row>
    <row r="69" spans="1:236" s="154" customFormat="1" ht="13.5" customHeight="1">
      <c r="A69" s="316" t="s">
        <v>210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16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6"/>
      <c r="CX69" s="316"/>
      <c r="CY69" s="316"/>
      <c r="CZ69" s="316"/>
      <c r="DA69" s="316"/>
      <c r="DB69" s="316"/>
      <c r="DC69" s="316"/>
      <c r="DD69" s="316"/>
      <c r="DE69" s="316"/>
      <c r="DF69" s="316"/>
      <c r="DG69" s="316"/>
      <c r="DH69" s="316"/>
      <c r="DI69" s="316"/>
      <c r="DJ69" s="316"/>
      <c r="DK69" s="316"/>
      <c r="DL69" s="316"/>
      <c r="DM69" s="316"/>
      <c r="DN69" s="316"/>
      <c r="DO69" s="316"/>
      <c r="DP69" s="316"/>
      <c r="DQ69" s="316"/>
      <c r="DR69" s="316"/>
      <c r="DS69" s="316"/>
      <c r="DT69" s="316"/>
      <c r="DU69" s="316"/>
      <c r="DV69" s="316"/>
      <c r="DW69" s="316"/>
      <c r="DX69" s="316"/>
      <c r="DY69" s="316"/>
      <c r="DZ69" s="316"/>
      <c r="EA69" s="316"/>
      <c r="EB69" s="316"/>
      <c r="EC69" s="316"/>
      <c r="ED69" s="316"/>
      <c r="EE69" s="316"/>
      <c r="EF69" s="316"/>
      <c r="EG69" s="316"/>
      <c r="EH69" s="316"/>
      <c r="EI69" s="316"/>
      <c r="EJ69" s="316"/>
      <c r="EK69" s="316"/>
      <c r="EL69" s="316"/>
      <c r="EM69" s="316"/>
      <c r="EN69" s="316"/>
      <c r="EO69" s="316"/>
      <c r="EP69" s="316"/>
      <c r="EQ69" s="316"/>
      <c r="ER69" s="316"/>
      <c r="ES69" s="316"/>
      <c r="ET69" s="316"/>
      <c r="EU69" s="316"/>
      <c r="EV69" s="316"/>
      <c r="EW69" s="316"/>
      <c r="EX69" s="316"/>
      <c r="EY69" s="316"/>
      <c r="EZ69" s="316"/>
      <c r="FA69" s="316"/>
      <c r="FB69" s="316"/>
      <c r="FC69" s="316"/>
      <c r="FD69" s="316"/>
      <c r="FE69" s="316"/>
      <c r="FF69" s="316"/>
      <c r="FG69" s="316"/>
      <c r="FH69" s="316"/>
      <c r="FI69" s="316"/>
      <c r="FJ69" s="316"/>
      <c r="FK69" s="316"/>
      <c r="FL69" s="316"/>
      <c r="FM69" s="316"/>
      <c r="FN69" s="316"/>
      <c r="FO69" s="316"/>
      <c r="FP69" s="316"/>
      <c r="FQ69" s="316"/>
      <c r="FR69" s="316"/>
      <c r="FS69" s="316"/>
      <c r="FT69" s="316"/>
      <c r="FU69" s="316"/>
      <c r="FV69" s="316"/>
      <c r="FW69" s="316"/>
      <c r="FX69" s="316"/>
      <c r="FY69" s="316"/>
      <c r="FZ69" s="316"/>
      <c r="GA69" s="316"/>
      <c r="GB69" s="316"/>
      <c r="GC69" s="316"/>
      <c r="GD69" s="316"/>
      <c r="GE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L69" s="155"/>
      <c r="HM69" s="155"/>
      <c r="IB69" s="156"/>
    </row>
    <row r="70" spans="1:236" s="154" customFormat="1" ht="13.5" customHeight="1">
      <c r="A70" s="317" t="s">
        <v>211</v>
      </c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7"/>
      <c r="EL70" s="317"/>
      <c r="EM70" s="317"/>
      <c r="EN70" s="317"/>
      <c r="EO70" s="317"/>
      <c r="EP70" s="317"/>
      <c r="EQ70" s="317"/>
      <c r="ER70" s="317"/>
      <c r="ES70" s="317"/>
      <c r="ET70" s="317"/>
      <c r="EU70" s="317"/>
      <c r="EV70" s="317"/>
      <c r="EW70" s="317"/>
      <c r="EX70" s="317"/>
      <c r="EY70" s="317"/>
      <c r="EZ70" s="317"/>
      <c r="FA70" s="317"/>
      <c r="FB70" s="317"/>
      <c r="FC70" s="317"/>
      <c r="FD70" s="317"/>
      <c r="FE70" s="317"/>
      <c r="FF70" s="317"/>
      <c r="FG70" s="317"/>
      <c r="FH70" s="317"/>
      <c r="FI70" s="317"/>
      <c r="FJ70" s="317"/>
      <c r="FK70" s="317"/>
      <c r="FL70" s="317"/>
      <c r="FM70" s="317"/>
      <c r="FN70" s="317"/>
      <c r="FO70" s="317"/>
      <c r="FP70" s="317"/>
      <c r="FQ70" s="317"/>
      <c r="FR70" s="317"/>
      <c r="FS70" s="317"/>
      <c r="FT70" s="317"/>
      <c r="FU70" s="317"/>
      <c r="FV70" s="317"/>
      <c r="FW70" s="317"/>
      <c r="FX70" s="317"/>
      <c r="FY70" s="317"/>
      <c r="FZ70" s="317"/>
      <c r="GA70" s="317"/>
      <c r="GB70" s="317"/>
      <c r="GC70" s="317"/>
      <c r="GD70" s="317"/>
      <c r="GE70" s="317"/>
      <c r="GF70" s="317"/>
      <c r="GG70" s="317"/>
      <c r="GH70" s="317"/>
      <c r="GI70" s="317"/>
      <c r="GJ70" s="317"/>
      <c r="GK70" s="317"/>
      <c r="GL70" s="317"/>
      <c r="GM70" s="317"/>
      <c r="GN70" s="317"/>
      <c r="GO70" s="317"/>
      <c r="GP70" s="317"/>
      <c r="GQ70" s="317"/>
      <c r="GR70" s="317"/>
      <c r="GS70" s="317"/>
      <c r="GT70" s="317"/>
      <c r="GU70" s="317"/>
      <c r="GV70" s="317"/>
      <c r="GW70" s="317"/>
      <c r="GX70" s="317"/>
      <c r="GY70" s="317"/>
      <c r="GZ70" s="317"/>
      <c r="HA70" s="317"/>
      <c r="HB70" s="317"/>
      <c r="HC70" s="317"/>
      <c r="HD70" s="317"/>
      <c r="HE70" s="317"/>
      <c r="HF70" s="317"/>
      <c r="HG70" s="317"/>
      <c r="HH70" s="317"/>
      <c r="HI70" s="317"/>
      <c r="HL70" s="155"/>
      <c r="HM70" s="155"/>
      <c r="IB70" s="156"/>
    </row>
    <row r="71" spans="1:236" s="154" customFormat="1" ht="13.5" customHeight="1">
      <c r="A71" s="318" t="s">
        <v>212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  <c r="CH71" s="318"/>
      <c r="CI71" s="318"/>
      <c r="CJ71" s="318"/>
      <c r="CK71" s="318"/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  <c r="DX71" s="318"/>
      <c r="DY71" s="318"/>
      <c r="DZ71" s="318"/>
      <c r="EA71" s="318"/>
      <c r="EB71" s="318"/>
      <c r="EC71" s="318"/>
      <c r="ED71" s="318"/>
      <c r="EE71" s="318"/>
      <c r="EF71" s="318"/>
      <c r="EG71" s="318"/>
      <c r="EH71" s="318"/>
      <c r="EI71" s="318"/>
      <c r="EJ71" s="318"/>
      <c r="EK71" s="318"/>
      <c r="EL71" s="318"/>
      <c r="EM71" s="318"/>
      <c r="EN71" s="318"/>
      <c r="EO71" s="318"/>
      <c r="EP71" s="318"/>
      <c r="EQ71" s="318"/>
      <c r="ER71" s="318"/>
      <c r="ES71" s="318"/>
      <c r="ET71" s="318"/>
      <c r="EU71" s="318"/>
      <c r="EV71" s="318"/>
      <c r="EW71" s="318"/>
      <c r="EX71" s="318"/>
      <c r="EY71" s="318"/>
      <c r="EZ71" s="318"/>
      <c r="FA71" s="318"/>
      <c r="FB71" s="318"/>
      <c r="FC71" s="318"/>
      <c r="FD71" s="318"/>
      <c r="FE71" s="318"/>
      <c r="FF71" s="318"/>
      <c r="FG71" s="318"/>
      <c r="FH71" s="318"/>
      <c r="FI71" s="318"/>
      <c r="FJ71" s="318"/>
      <c r="FK71" s="318"/>
      <c r="FL71" s="318"/>
      <c r="FM71" s="318"/>
      <c r="FN71" s="318"/>
      <c r="FO71" s="318"/>
      <c r="FP71" s="318"/>
      <c r="FQ71" s="318"/>
      <c r="FR71" s="318"/>
      <c r="FS71" s="318"/>
      <c r="FT71" s="318"/>
      <c r="FU71" s="318"/>
      <c r="FV71" s="318"/>
      <c r="FW71" s="318"/>
      <c r="FX71" s="318"/>
      <c r="FY71" s="318"/>
      <c r="FZ71" s="318"/>
      <c r="GA71" s="318"/>
      <c r="GB71" s="318"/>
      <c r="GC71" s="318"/>
      <c r="GD71" s="318"/>
      <c r="GE71" s="318"/>
      <c r="GF71" s="318"/>
      <c r="GG71" s="318"/>
      <c r="GH71" s="318"/>
      <c r="GI71" s="318"/>
      <c r="GJ71" s="318"/>
      <c r="GK71" s="318"/>
      <c r="GL71" s="318"/>
      <c r="GM71" s="318"/>
      <c r="GN71" s="318"/>
      <c r="GO71" s="318"/>
      <c r="GP71" s="318"/>
      <c r="GQ71" s="318"/>
      <c r="GR71" s="318"/>
      <c r="GS71" s="318"/>
      <c r="GT71" s="318"/>
      <c r="GU71" s="318"/>
      <c r="GV71" s="318"/>
      <c r="GW71" s="318"/>
      <c r="GX71" s="318"/>
      <c r="GY71" s="318"/>
      <c r="GZ71" s="318"/>
      <c r="HA71" s="318"/>
      <c r="HB71" s="318"/>
      <c r="HC71" s="318"/>
      <c r="HD71" s="318"/>
      <c r="HE71" s="318"/>
      <c r="HF71" s="318"/>
      <c r="HG71" s="318"/>
      <c r="HH71" s="318"/>
      <c r="HI71" s="318"/>
      <c r="HL71" s="155"/>
      <c r="HM71" s="155"/>
      <c r="IB71" s="156"/>
    </row>
    <row r="72" spans="1:236" s="154" customFormat="1" ht="13.5" customHeight="1">
      <c r="A72" s="318" t="s">
        <v>213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8"/>
      <c r="BZ72" s="318"/>
      <c r="CA72" s="318"/>
      <c r="CB72" s="318"/>
      <c r="CC72" s="318"/>
      <c r="CD72" s="318"/>
      <c r="CE72" s="318"/>
      <c r="CF72" s="318"/>
      <c r="CG72" s="318"/>
      <c r="CH72" s="318"/>
      <c r="CI72" s="318"/>
      <c r="CJ72" s="318"/>
      <c r="CK72" s="318"/>
      <c r="CL72" s="318"/>
      <c r="CM72" s="318"/>
      <c r="CN72" s="318"/>
      <c r="CO72" s="318"/>
      <c r="CP72" s="318"/>
      <c r="CQ72" s="318"/>
      <c r="CR72" s="318"/>
      <c r="CS72" s="318"/>
      <c r="CT72" s="318"/>
      <c r="CU72" s="318"/>
      <c r="CV72" s="318"/>
      <c r="CW72" s="318"/>
      <c r="CX72" s="318"/>
      <c r="CY72" s="318"/>
      <c r="CZ72" s="318"/>
      <c r="DA72" s="318"/>
      <c r="DB72" s="318"/>
      <c r="DC72" s="318"/>
      <c r="DD72" s="318"/>
      <c r="DE72" s="318"/>
      <c r="DF72" s="318"/>
      <c r="DG72" s="318"/>
      <c r="DH72" s="318"/>
      <c r="DI72" s="318"/>
      <c r="DJ72" s="318"/>
      <c r="DK72" s="318"/>
      <c r="DL72" s="318"/>
      <c r="DM72" s="318"/>
      <c r="DN72" s="318"/>
      <c r="DO72" s="318"/>
      <c r="DP72" s="318"/>
      <c r="DQ72" s="318"/>
      <c r="DR72" s="318"/>
      <c r="DS72" s="318"/>
      <c r="DT72" s="318"/>
      <c r="DU72" s="318"/>
      <c r="DV72" s="318"/>
      <c r="DW72" s="318"/>
      <c r="DX72" s="318"/>
      <c r="DY72" s="318"/>
      <c r="DZ72" s="318"/>
      <c r="EA72" s="318"/>
      <c r="EB72" s="318"/>
      <c r="EC72" s="318"/>
      <c r="ED72" s="318"/>
      <c r="EE72" s="318"/>
      <c r="EF72" s="318"/>
      <c r="EG72" s="318"/>
      <c r="EH72" s="318"/>
      <c r="EI72" s="318"/>
      <c r="EJ72" s="318"/>
      <c r="EK72" s="318"/>
      <c r="EL72" s="318"/>
      <c r="EM72" s="318"/>
      <c r="EN72" s="318"/>
      <c r="EO72" s="318"/>
      <c r="EP72" s="318"/>
      <c r="EQ72" s="318"/>
      <c r="ER72" s="318"/>
      <c r="ES72" s="318"/>
      <c r="ET72" s="318"/>
      <c r="EU72" s="318"/>
      <c r="EV72" s="318"/>
      <c r="EW72" s="318"/>
      <c r="EX72" s="318"/>
      <c r="EY72" s="318"/>
      <c r="EZ72" s="318"/>
      <c r="FA72" s="318"/>
      <c r="FB72" s="318"/>
      <c r="FC72" s="318"/>
      <c r="FD72" s="318"/>
      <c r="FE72" s="318"/>
      <c r="FF72" s="318"/>
      <c r="FG72" s="318"/>
      <c r="FH72" s="318"/>
      <c r="FI72" s="318"/>
      <c r="FJ72" s="318"/>
      <c r="FK72" s="318"/>
      <c r="FL72" s="318"/>
      <c r="FM72" s="318"/>
      <c r="FN72" s="318"/>
      <c r="FO72" s="318"/>
      <c r="FP72" s="318"/>
      <c r="FQ72" s="318"/>
      <c r="FR72" s="318"/>
      <c r="FS72" s="318"/>
      <c r="FT72" s="318"/>
      <c r="FU72" s="318"/>
      <c r="FV72" s="318"/>
      <c r="FW72" s="318"/>
      <c r="FX72" s="318"/>
      <c r="FY72" s="318"/>
      <c r="FZ72" s="318"/>
      <c r="GA72" s="318"/>
      <c r="GB72" s="318"/>
      <c r="GC72" s="318"/>
      <c r="GD72" s="318"/>
      <c r="GE72" s="318"/>
      <c r="GF72" s="318"/>
      <c r="GG72" s="318"/>
      <c r="GH72" s="318"/>
      <c r="GI72" s="318"/>
      <c r="GJ72" s="318"/>
      <c r="GK72" s="318"/>
      <c r="GL72" s="318"/>
      <c r="GM72" s="318"/>
      <c r="GN72" s="318"/>
      <c r="GO72" s="318"/>
      <c r="GP72" s="318"/>
      <c r="GQ72" s="318"/>
      <c r="GR72" s="318"/>
      <c r="GS72" s="318"/>
      <c r="GT72" s="318"/>
      <c r="GU72" s="318"/>
      <c r="GV72" s="318"/>
      <c r="GW72" s="318"/>
      <c r="GX72" s="318"/>
      <c r="GY72" s="318"/>
      <c r="GZ72" s="318"/>
      <c r="HA72" s="318"/>
      <c r="HB72" s="318"/>
      <c r="HC72" s="318"/>
      <c r="HD72" s="318"/>
      <c r="HE72" s="318"/>
      <c r="HF72" s="318"/>
      <c r="HG72" s="318"/>
      <c r="HH72" s="318"/>
      <c r="HI72" s="318"/>
      <c r="HL72" s="155"/>
      <c r="HM72" s="155"/>
      <c r="IB72" s="156"/>
    </row>
    <row r="73" spans="1:236" s="154" customFormat="1" ht="13.5" customHeight="1">
      <c r="A73" s="318" t="s">
        <v>214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  <c r="DX73" s="318"/>
      <c r="DY73" s="318"/>
      <c r="DZ73" s="318"/>
      <c r="EA73" s="318"/>
      <c r="EB73" s="318"/>
      <c r="EC73" s="318"/>
      <c r="ED73" s="318"/>
      <c r="EE73" s="318"/>
      <c r="EF73" s="318"/>
      <c r="EG73" s="318"/>
      <c r="EH73" s="318"/>
      <c r="EI73" s="318"/>
      <c r="EJ73" s="318"/>
      <c r="EK73" s="318"/>
      <c r="EL73" s="318"/>
      <c r="EM73" s="318"/>
      <c r="EN73" s="318"/>
      <c r="EO73" s="318"/>
      <c r="EP73" s="318"/>
      <c r="EQ73" s="318"/>
      <c r="ER73" s="318"/>
      <c r="ES73" s="318"/>
      <c r="ET73" s="318"/>
      <c r="EU73" s="318"/>
      <c r="EV73" s="318"/>
      <c r="EW73" s="318"/>
      <c r="EX73" s="318"/>
      <c r="EY73" s="318"/>
      <c r="EZ73" s="318"/>
      <c r="FA73" s="318"/>
      <c r="FB73" s="318"/>
      <c r="FC73" s="318"/>
      <c r="FD73" s="318"/>
      <c r="FE73" s="318"/>
      <c r="FF73" s="318"/>
      <c r="FG73" s="318"/>
      <c r="FH73" s="318"/>
      <c r="FI73" s="318"/>
      <c r="FJ73" s="318"/>
      <c r="FK73" s="318"/>
      <c r="FL73" s="318"/>
      <c r="FM73" s="318"/>
      <c r="FN73" s="318"/>
      <c r="FO73" s="318"/>
      <c r="FP73" s="318"/>
      <c r="FQ73" s="318"/>
      <c r="FR73" s="318"/>
      <c r="FS73" s="318"/>
      <c r="FT73" s="318"/>
      <c r="FU73" s="318"/>
      <c r="FV73" s="318"/>
      <c r="FW73" s="318"/>
      <c r="FX73" s="318"/>
      <c r="FY73" s="318"/>
      <c r="FZ73" s="318"/>
      <c r="GA73" s="318"/>
      <c r="GB73" s="318"/>
      <c r="GC73" s="318"/>
      <c r="GD73" s="318"/>
      <c r="GE73" s="318"/>
      <c r="GF73" s="318"/>
      <c r="GG73" s="318"/>
      <c r="GH73" s="318"/>
      <c r="GI73" s="318"/>
      <c r="GJ73" s="318"/>
      <c r="GK73" s="318"/>
      <c r="GL73" s="318"/>
      <c r="GM73" s="318"/>
      <c r="GN73" s="318"/>
      <c r="GO73" s="318"/>
      <c r="GP73" s="318"/>
      <c r="GQ73" s="318"/>
      <c r="GR73" s="318"/>
      <c r="GS73" s="318"/>
      <c r="GT73" s="318"/>
      <c r="GU73" s="318"/>
      <c r="GV73" s="318"/>
      <c r="GW73" s="318"/>
      <c r="GX73" s="318"/>
      <c r="GY73" s="318"/>
      <c r="GZ73" s="318"/>
      <c r="HA73" s="318"/>
      <c r="HB73" s="318"/>
      <c r="HC73" s="318"/>
      <c r="HD73" s="318"/>
      <c r="HE73" s="318"/>
      <c r="HF73" s="318"/>
      <c r="HG73" s="318"/>
      <c r="HH73" s="318"/>
      <c r="HI73" s="318"/>
      <c r="HL73" s="155"/>
      <c r="HM73" s="155"/>
      <c r="IB73" s="156"/>
    </row>
    <row r="74" spans="1:236" s="154" customFormat="1" ht="13.5" hidden="1" customHeight="1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L74" s="155"/>
      <c r="HM74" s="155"/>
      <c r="IB74" s="156"/>
    </row>
    <row r="75" spans="1:236" s="154" customFormat="1" ht="13.5" customHeight="1">
      <c r="A75" s="316" t="s">
        <v>215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6"/>
      <c r="EF75" s="316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E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L75" s="155"/>
      <c r="HM75" s="155"/>
      <c r="IB75" s="156"/>
    </row>
    <row r="76" spans="1:236" s="154" customFormat="1" ht="13.5" hidden="1" customHeight="1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  <c r="CF76" s="320"/>
      <c r="CG76" s="320"/>
      <c r="CH76" s="320"/>
      <c r="CI76" s="320"/>
      <c r="CJ76" s="320"/>
      <c r="CK76" s="32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20"/>
      <c r="DE76" s="320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0"/>
      <c r="DU76" s="320"/>
      <c r="DV76" s="320"/>
      <c r="DW76" s="320"/>
      <c r="DX76" s="320"/>
      <c r="DY76" s="320"/>
      <c r="DZ76" s="320"/>
      <c r="EA76" s="320"/>
      <c r="EB76" s="320"/>
      <c r="EC76" s="320"/>
      <c r="ED76" s="320"/>
      <c r="EE76" s="320"/>
      <c r="EF76" s="320"/>
      <c r="EG76" s="320"/>
      <c r="EH76" s="320"/>
      <c r="EI76" s="320"/>
      <c r="EJ76" s="320"/>
      <c r="EK76" s="320"/>
      <c r="EL76" s="320"/>
      <c r="EM76" s="320"/>
      <c r="EN76" s="320"/>
      <c r="EO76" s="320"/>
      <c r="EP76" s="320"/>
      <c r="EQ76" s="320"/>
      <c r="ER76" s="320"/>
      <c r="ES76" s="320"/>
      <c r="ET76" s="320"/>
      <c r="EU76" s="320"/>
      <c r="EV76" s="320"/>
      <c r="EW76" s="320"/>
      <c r="EX76" s="320"/>
      <c r="EY76" s="320"/>
      <c r="EZ76" s="320"/>
      <c r="FA76" s="320"/>
      <c r="FB76" s="320"/>
      <c r="FC76" s="320"/>
      <c r="FD76" s="320"/>
      <c r="FE76" s="320"/>
      <c r="FF76" s="320"/>
      <c r="FG76" s="320"/>
      <c r="FH76" s="320"/>
      <c r="FI76" s="320"/>
      <c r="FJ76" s="320"/>
      <c r="FK76" s="320"/>
      <c r="FL76" s="320"/>
      <c r="FM76" s="320"/>
      <c r="FN76" s="320"/>
      <c r="FO76" s="320"/>
      <c r="FP76" s="320"/>
      <c r="FQ76" s="320"/>
      <c r="FR76" s="320"/>
      <c r="FS76" s="320"/>
      <c r="FT76" s="320"/>
      <c r="FU76" s="320"/>
      <c r="FV76" s="320"/>
      <c r="FW76" s="320"/>
      <c r="FX76" s="320"/>
      <c r="FY76" s="320"/>
      <c r="FZ76" s="320"/>
      <c r="GA76" s="320"/>
      <c r="GB76" s="320"/>
      <c r="GC76" s="320"/>
      <c r="GD76" s="320"/>
      <c r="GE76" s="320"/>
      <c r="GF76" s="320"/>
      <c r="GG76" s="320"/>
      <c r="GH76" s="320"/>
      <c r="GI76" s="320"/>
      <c r="GJ76" s="320"/>
      <c r="GK76" s="320"/>
      <c r="GL76" s="320"/>
      <c r="GM76" s="320"/>
      <c r="GN76" s="320"/>
      <c r="GO76" s="320"/>
      <c r="GP76" s="320"/>
      <c r="GQ76" s="320"/>
      <c r="GR76" s="320"/>
      <c r="GS76" s="320"/>
      <c r="GT76" s="320"/>
      <c r="GU76" s="320"/>
      <c r="GV76" s="320"/>
      <c r="GW76" s="320"/>
      <c r="GX76" s="320"/>
      <c r="GY76" s="320"/>
      <c r="GZ76" s="320"/>
      <c r="HA76" s="320"/>
      <c r="HB76" s="320"/>
      <c r="HC76" s="320"/>
      <c r="HD76" s="320"/>
      <c r="HE76" s="320"/>
      <c r="HF76" s="320"/>
      <c r="HG76" s="320"/>
      <c r="HH76" s="320"/>
      <c r="HI76" s="320"/>
      <c r="HL76" s="155"/>
      <c r="HM76" s="155"/>
      <c r="IB76" s="156"/>
    </row>
    <row r="77" spans="1:236" s="154" customFormat="1" ht="28.5" hidden="1" customHeight="1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F77" s="320"/>
      <c r="CG77" s="320"/>
      <c r="CH77" s="320"/>
      <c r="CI77" s="320"/>
      <c r="CJ77" s="320"/>
      <c r="CK77" s="32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20"/>
      <c r="DE77" s="320"/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0"/>
      <c r="DU77" s="320"/>
      <c r="DV77" s="320"/>
      <c r="DW77" s="320"/>
      <c r="DX77" s="320"/>
      <c r="DY77" s="320"/>
      <c r="DZ77" s="320"/>
      <c r="EA77" s="320"/>
      <c r="EB77" s="320"/>
      <c r="EC77" s="320"/>
      <c r="ED77" s="320"/>
      <c r="EE77" s="320"/>
      <c r="EF77" s="320"/>
      <c r="EG77" s="320"/>
      <c r="EH77" s="320"/>
      <c r="EI77" s="320"/>
      <c r="EJ77" s="320"/>
      <c r="EK77" s="320"/>
      <c r="EL77" s="320"/>
      <c r="EM77" s="320"/>
      <c r="EN77" s="320"/>
      <c r="EO77" s="320"/>
      <c r="EP77" s="320"/>
      <c r="EQ77" s="320"/>
      <c r="ER77" s="320"/>
      <c r="ES77" s="320"/>
      <c r="ET77" s="320"/>
      <c r="EU77" s="320"/>
      <c r="EV77" s="320"/>
      <c r="EW77" s="320"/>
      <c r="EX77" s="320"/>
      <c r="EY77" s="320"/>
      <c r="EZ77" s="320"/>
      <c r="FA77" s="320"/>
      <c r="FB77" s="320"/>
      <c r="FC77" s="320"/>
      <c r="FD77" s="320"/>
      <c r="FE77" s="320"/>
      <c r="FF77" s="320"/>
      <c r="FG77" s="320"/>
      <c r="FH77" s="320"/>
      <c r="FI77" s="320"/>
      <c r="FJ77" s="320"/>
      <c r="FK77" s="320"/>
      <c r="FL77" s="320"/>
      <c r="FM77" s="320"/>
      <c r="FN77" s="320"/>
      <c r="FO77" s="320"/>
      <c r="FP77" s="320"/>
      <c r="FQ77" s="320"/>
      <c r="FR77" s="320"/>
      <c r="FS77" s="320"/>
      <c r="FT77" s="320"/>
      <c r="FU77" s="320"/>
      <c r="FV77" s="320"/>
      <c r="FW77" s="320"/>
      <c r="FX77" s="320"/>
      <c r="FY77" s="320"/>
      <c r="FZ77" s="320"/>
      <c r="GA77" s="320"/>
      <c r="GB77" s="320"/>
      <c r="GC77" s="320"/>
      <c r="GD77" s="320"/>
      <c r="GE77" s="320"/>
      <c r="GF77" s="320"/>
      <c r="GG77" s="320"/>
      <c r="GH77" s="320"/>
      <c r="GI77" s="320"/>
      <c r="GJ77" s="320"/>
      <c r="GK77" s="320"/>
      <c r="GL77" s="320"/>
      <c r="GM77" s="320"/>
      <c r="GN77" s="320"/>
      <c r="GO77" s="320"/>
      <c r="GP77" s="320"/>
      <c r="GQ77" s="320"/>
      <c r="GR77" s="320"/>
      <c r="GS77" s="320"/>
      <c r="GT77" s="320"/>
      <c r="GU77" s="320"/>
      <c r="GV77" s="320"/>
      <c r="GW77" s="320"/>
      <c r="GX77" s="320"/>
      <c r="GY77" s="320"/>
      <c r="GZ77" s="320"/>
      <c r="HA77" s="320"/>
      <c r="HB77" s="320"/>
      <c r="HC77" s="320"/>
      <c r="HD77" s="320"/>
      <c r="HE77" s="320"/>
      <c r="HF77" s="320"/>
      <c r="HG77" s="320"/>
      <c r="HH77" s="320"/>
      <c r="HI77" s="320"/>
      <c r="HL77" s="155"/>
      <c r="HM77" s="155"/>
      <c r="IB77" s="156"/>
    </row>
    <row r="78" spans="1:236" s="154" customFormat="1" ht="13.5" hidden="1" customHeight="1">
      <c r="A78" s="321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/>
      <c r="AZ78" s="321"/>
      <c r="BA78" s="321"/>
      <c r="BB78" s="321"/>
      <c r="BC78" s="321"/>
      <c r="BD78" s="321"/>
      <c r="BE78" s="321"/>
      <c r="BF78" s="321"/>
      <c r="BG78" s="321"/>
      <c r="BH78" s="321"/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21"/>
      <c r="CY78" s="321"/>
      <c r="CZ78" s="321"/>
      <c r="DA78" s="321"/>
      <c r="DB78" s="321"/>
      <c r="DC78" s="321"/>
      <c r="DD78" s="321"/>
      <c r="DE78" s="321"/>
      <c r="DF78" s="321"/>
      <c r="DG78" s="321"/>
      <c r="DH78" s="321"/>
      <c r="DI78" s="321"/>
      <c r="DJ78" s="321"/>
      <c r="DK78" s="321"/>
      <c r="DL78" s="321"/>
      <c r="DM78" s="321"/>
      <c r="DN78" s="321"/>
      <c r="DO78" s="321"/>
      <c r="DP78" s="321"/>
      <c r="DQ78" s="321"/>
      <c r="DR78" s="321"/>
      <c r="DS78" s="321"/>
      <c r="DT78" s="321"/>
      <c r="DU78" s="321"/>
      <c r="DV78" s="321"/>
      <c r="DW78" s="321"/>
      <c r="DX78" s="321"/>
      <c r="DY78" s="321"/>
      <c r="DZ78" s="321"/>
      <c r="EA78" s="321"/>
      <c r="EB78" s="321"/>
      <c r="EC78" s="321"/>
      <c r="ED78" s="321"/>
      <c r="EE78" s="321"/>
      <c r="EF78" s="321"/>
      <c r="EG78" s="321"/>
      <c r="EH78" s="321"/>
      <c r="EI78" s="321"/>
      <c r="EJ78" s="321"/>
      <c r="EK78" s="321"/>
      <c r="EL78" s="321"/>
      <c r="EM78" s="321"/>
      <c r="EN78" s="321"/>
      <c r="EO78" s="321"/>
      <c r="EP78" s="321"/>
      <c r="EQ78" s="321"/>
      <c r="ER78" s="321"/>
      <c r="ES78" s="321"/>
      <c r="ET78" s="321"/>
      <c r="EU78" s="321"/>
      <c r="EV78" s="321"/>
      <c r="EW78" s="321"/>
      <c r="EX78" s="321"/>
      <c r="EY78" s="321"/>
      <c r="EZ78" s="321"/>
      <c r="FA78" s="321"/>
      <c r="FB78" s="321"/>
      <c r="FC78" s="321"/>
      <c r="FD78" s="321"/>
      <c r="FE78" s="321"/>
      <c r="FF78" s="321"/>
      <c r="FG78" s="321"/>
      <c r="FH78" s="321"/>
      <c r="FI78" s="321"/>
      <c r="FJ78" s="321"/>
      <c r="FK78" s="321"/>
      <c r="FL78" s="321"/>
      <c r="FM78" s="321"/>
      <c r="FN78" s="321"/>
      <c r="FO78" s="321"/>
      <c r="FP78" s="321"/>
      <c r="FQ78" s="321"/>
      <c r="FR78" s="321"/>
      <c r="FS78" s="321"/>
      <c r="FT78" s="321"/>
      <c r="FU78" s="321"/>
      <c r="FV78" s="321"/>
      <c r="FW78" s="321"/>
      <c r="FX78" s="321"/>
      <c r="FY78" s="321"/>
      <c r="FZ78" s="321"/>
      <c r="GA78" s="321"/>
      <c r="GB78" s="321"/>
      <c r="GC78" s="321"/>
      <c r="GD78" s="321"/>
      <c r="GE78" s="321"/>
      <c r="GF78" s="321"/>
      <c r="GG78" s="321"/>
      <c r="GH78" s="321"/>
      <c r="GI78" s="321"/>
      <c r="GJ78" s="321"/>
      <c r="GK78" s="321"/>
      <c r="GL78" s="321"/>
      <c r="GM78" s="321"/>
      <c r="GN78" s="321"/>
      <c r="GO78" s="321"/>
      <c r="GP78" s="321"/>
      <c r="GQ78" s="321"/>
      <c r="GR78" s="321"/>
      <c r="GS78" s="321"/>
      <c r="GT78" s="321"/>
      <c r="GU78" s="321"/>
      <c r="GV78" s="321"/>
      <c r="GW78" s="321"/>
      <c r="GX78" s="321"/>
      <c r="GY78" s="321"/>
      <c r="GZ78" s="321"/>
      <c r="HA78" s="321"/>
      <c r="HB78" s="321"/>
      <c r="HC78" s="321"/>
      <c r="HD78" s="321"/>
      <c r="HE78" s="321"/>
      <c r="HF78" s="321"/>
      <c r="HG78" s="321"/>
      <c r="HH78" s="321"/>
      <c r="HI78" s="321"/>
      <c r="HL78" s="155"/>
      <c r="HM78" s="155"/>
      <c r="IB78" s="156"/>
    </row>
    <row r="79" spans="1:236" s="154" customFormat="1" ht="15" customHeight="1">
      <c r="A79" s="205" t="s">
        <v>216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L79" s="155"/>
      <c r="HM79" s="155"/>
      <c r="IB79" s="156"/>
    </row>
    <row r="80" spans="1:236" s="154" customFormat="1" ht="15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L80" s="155"/>
      <c r="HM80" s="155"/>
      <c r="IB80" s="156"/>
    </row>
    <row r="81" spans="1:236" s="305" customFormat="1" ht="28.5" customHeight="1">
      <c r="A81" s="219" t="s">
        <v>217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303" t="s">
        <v>218</v>
      </c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303"/>
      <c r="FG81" s="303"/>
      <c r="FH81" s="303"/>
      <c r="FI81" s="303"/>
      <c r="FJ81" s="303"/>
      <c r="FK81" s="303"/>
      <c r="FL81" s="303"/>
      <c r="FM81" s="303"/>
      <c r="FN81" s="303"/>
      <c r="FO81" s="303"/>
      <c r="FP81" s="303"/>
      <c r="FQ81" s="303"/>
      <c r="FR81" s="303"/>
      <c r="FS81" s="303"/>
      <c r="FT81" s="303"/>
      <c r="FU81" s="303"/>
      <c r="FV81" s="303"/>
      <c r="FW81" s="303"/>
      <c r="FX81" s="303"/>
      <c r="FY81" s="303"/>
      <c r="FZ81" s="303"/>
      <c r="GA81" s="303"/>
      <c r="GB81" s="303"/>
      <c r="GC81" s="303"/>
      <c r="GD81" s="303"/>
      <c r="GE81" s="303"/>
      <c r="GF81" s="303"/>
      <c r="GG81" s="303"/>
      <c r="GH81" s="303"/>
      <c r="GI81" s="303"/>
      <c r="GJ81" s="303"/>
      <c r="GK81" s="303"/>
      <c r="GL81" s="303"/>
      <c r="GM81" s="303"/>
      <c r="GN81" s="303"/>
      <c r="GO81" s="303"/>
      <c r="GP81" s="303"/>
      <c r="GQ81" s="303"/>
      <c r="GR81" s="303"/>
      <c r="GS81" s="303"/>
      <c r="GT81" s="303"/>
      <c r="GU81" s="282" t="s">
        <v>219</v>
      </c>
      <c r="GV81" s="283"/>
      <c r="GW81" s="283"/>
      <c r="GX81" s="283"/>
      <c r="GY81" s="283"/>
      <c r="GZ81" s="283"/>
      <c r="HA81" s="283"/>
      <c r="HB81" s="283"/>
      <c r="HC81" s="283"/>
      <c r="HD81" s="283"/>
      <c r="HE81" s="283"/>
      <c r="HF81" s="283"/>
      <c r="HG81" s="283"/>
      <c r="HH81" s="283"/>
      <c r="HI81" s="283"/>
      <c r="HL81" s="306"/>
      <c r="HM81" s="306"/>
      <c r="IB81" s="307"/>
    </row>
    <row r="82" spans="1:236" s="305" customFormat="1" ht="13.5" customHeight="1">
      <c r="A82" s="322">
        <v>1</v>
      </c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03">
        <v>2</v>
      </c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303"/>
      <c r="FG82" s="303"/>
      <c r="FH82" s="303"/>
      <c r="FI82" s="303"/>
      <c r="FJ82" s="303"/>
      <c r="FK82" s="303"/>
      <c r="FL82" s="303"/>
      <c r="FM82" s="303"/>
      <c r="FN82" s="303"/>
      <c r="FO82" s="303"/>
      <c r="FP82" s="303"/>
      <c r="FQ82" s="303"/>
      <c r="FR82" s="303"/>
      <c r="FS82" s="303"/>
      <c r="FT82" s="303"/>
      <c r="FU82" s="303"/>
      <c r="FV82" s="303"/>
      <c r="FW82" s="303"/>
      <c r="FX82" s="303"/>
      <c r="FY82" s="303"/>
      <c r="FZ82" s="303"/>
      <c r="GA82" s="303"/>
      <c r="GB82" s="303"/>
      <c r="GC82" s="303"/>
      <c r="GD82" s="303"/>
      <c r="GE82" s="303"/>
      <c r="GF82" s="303"/>
      <c r="GG82" s="303"/>
      <c r="GH82" s="303"/>
      <c r="GI82" s="303"/>
      <c r="GJ82" s="303"/>
      <c r="GK82" s="303"/>
      <c r="GL82" s="303"/>
      <c r="GM82" s="303"/>
      <c r="GN82" s="303"/>
      <c r="GO82" s="303"/>
      <c r="GP82" s="303"/>
      <c r="GQ82" s="303"/>
      <c r="GR82" s="303"/>
      <c r="GS82" s="303"/>
      <c r="GT82" s="303"/>
      <c r="GU82" s="275">
        <v>3</v>
      </c>
      <c r="GV82" s="275"/>
      <c r="GW82" s="275"/>
      <c r="GX82" s="275"/>
      <c r="GY82" s="275"/>
      <c r="GZ82" s="275"/>
      <c r="HA82" s="275"/>
      <c r="HB82" s="275"/>
      <c r="HC82" s="275"/>
      <c r="HD82" s="275"/>
      <c r="HE82" s="275"/>
      <c r="HF82" s="275"/>
      <c r="HG82" s="275"/>
      <c r="HH82" s="275"/>
      <c r="HI82" s="275"/>
      <c r="HL82" s="306"/>
      <c r="HM82" s="306"/>
      <c r="IB82" s="307"/>
    </row>
    <row r="83" spans="1:236" s="305" customFormat="1" ht="53.25" customHeight="1">
      <c r="A83" s="324" t="s">
        <v>220</v>
      </c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6"/>
      <c r="S83" s="327" t="s">
        <v>221</v>
      </c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7"/>
      <c r="BP83" s="327"/>
      <c r="BQ83" s="327"/>
      <c r="BR83" s="327"/>
      <c r="BS83" s="327"/>
      <c r="BT83" s="327"/>
      <c r="BU83" s="327"/>
      <c r="BV83" s="327"/>
      <c r="BW83" s="327"/>
      <c r="BX83" s="327"/>
      <c r="BY83" s="327"/>
      <c r="BZ83" s="327"/>
      <c r="CA83" s="327"/>
      <c r="CB83" s="327"/>
      <c r="CC83" s="327"/>
      <c r="CD83" s="327"/>
      <c r="CE83" s="327"/>
      <c r="CF83" s="327"/>
      <c r="CG83" s="327"/>
      <c r="CH83" s="327"/>
      <c r="CI83" s="327"/>
      <c r="CJ83" s="327"/>
      <c r="CK83" s="327"/>
      <c r="CL83" s="327"/>
      <c r="CM83" s="327"/>
      <c r="CN83" s="327"/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7"/>
      <c r="EH83" s="327"/>
      <c r="EI83" s="327"/>
      <c r="EJ83" s="327"/>
      <c r="EK83" s="327"/>
      <c r="EL83" s="327"/>
      <c r="EM83" s="327"/>
      <c r="EN83" s="327"/>
      <c r="EO83" s="327"/>
      <c r="EP83" s="327"/>
      <c r="EQ83" s="327"/>
      <c r="ER83" s="327"/>
      <c r="ES83" s="327"/>
      <c r="ET83" s="327"/>
      <c r="EU83" s="327"/>
      <c r="EV83" s="327"/>
      <c r="EW83" s="327"/>
      <c r="EX83" s="327"/>
      <c r="EY83" s="327"/>
      <c r="EZ83" s="327"/>
      <c r="FA83" s="327"/>
      <c r="FB83" s="327"/>
      <c r="FC83" s="327"/>
      <c r="FD83" s="327"/>
      <c r="FE83" s="327"/>
      <c r="FF83" s="327"/>
      <c r="FG83" s="327"/>
      <c r="FH83" s="327"/>
      <c r="FI83" s="327"/>
      <c r="FJ83" s="327"/>
      <c r="FK83" s="327"/>
      <c r="FL83" s="327"/>
      <c r="FM83" s="327"/>
      <c r="FN83" s="327"/>
      <c r="FO83" s="327"/>
      <c r="FP83" s="327"/>
      <c r="FQ83" s="327"/>
      <c r="FR83" s="327"/>
      <c r="FS83" s="327"/>
      <c r="FT83" s="327"/>
      <c r="FU83" s="327"/>
      <c r="FV83" s="327"/>
      <c r="FW83" s="327"/>
      <c r="FX83" s="327"/>
      <c r="FY83" s="327"/>
      <c r="FZ83" s="327"/>
      <c r="GA83" s="327"/>
      <c r="GB83" s="327"/>
      <c r="GC83" s="327"/>
      <c r="GD83" s="327"/>
      <c r="GE83" s="327"/>
      <c r="GF83" s="327"/>
      <c r="GG83" s="327"/>
      <c r="GH83" s="327"/>
      <c r="GI83" s="327"/>
      <c r="GJ83" s="327"/>
      <c r="GK83" s="327"/>
      <c r="GL83" s="327"/>
      <c r="GM83" s="327"/>
      <c r="GN83" s="327"/>
      <c r="GO83" s="327"/>
      <c r="GP83" s="327"/>
      <c r="GQ83" s="327"/>
      <c r="GR83" s="327"/>
      <c r="GS83" s="327"/>
      <c r="GT83" s="327"/>
      <c r="GU83" s="328" t="s">
        <v>222</v>
      </c>
      <c r="GV83" s="329"/>
      <c r="GW83" s="329"/>
      <c r="GX83" s="329"/>
      <c r="GY83" s="329"/>
      <c r="GZ83" s="329"/>
      <c r="HA83" s="329"/>
      <c r="HB83" s="329"/>
      <c r="HC83" s="329"/>
      <c r="HD83" s="329"/>
      <c r="HE83" s="329"/>
      <c r="HF83" s="329"/>
      <c r="HG83" s="329"/>
      <c r="HH83" s="329"/>
      <c r="HI83" s="329"/>
      <c r="HL83" s="306"/>
      <c r="HM83" s="306"/>
      <c r="IB83" s="307"/>
    </row>
    <row r="84" spans="1:236" s="154" customFormat="1" ht="15.75">
      <c r="A84" s="208" t="s">
        <v>223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208"/>
      <c r="FE84" s="208"/>
      <c r="FF84" s="208"/>
      <c r="FG84" s="208"/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8"/>
      <c r="FS84" s="208"/>
      <c r="FT84" s="208"/>
      <c r="FU84" s="208"/>
      <c r="FV84" s="208"/>
      <c r="FW84" s="208"/>
      <c r="FX84" s="208"/>
      <c r="FY84" s="208"/>
      <c r="FZ84" s="208"/>
      <c r="GA84" s="208"/>
      <c r="GB84" s="208"/>
      <c r="GC84" s="208"/>
      <c r="GD84" s="208"/>
      <c r="GE84" s="208"/>
      <c r="GF84" s="208"/>
      <c r="GG84" s="208"/>
      <c r="GH84" s="208"/>
      <c r="GI84" s="208"/>
      <c r="GJ84" s="208"/>
      <c r="GK84" s="208"/>
      <c r="GL84" s="208"/>
      <c r="GM84" s="208"/>
      <c r="GN84" s="208"/>
      <c r="GO84" s="208"/>
      <c r="GP84" s="208"/>
      <c r="GQ84" s="208"/>
      <c r="GR84" s="208"/>
      <c r="GS84" s="208"/>
      <c r="GT84" s="208"/>
      <c r="GU84" s="208"/>
      <c r="GV84" s="208"/>
      <c r="GW84" s="208"/>
      <c r="GX84" s="208"/>
      <c r="GY84" s="208"/>
      <c r="GZ84" s="208"/>
      <c r="HA84" s="208"/>
      <c r="HB84" s="208"/>
      <c r="HC84" s="208"/>
      <c r="HD84" s="208"/>
      <c r="HE84" s="208"/>
      <c r="HF84" s="208"/>
      <c r="HG84" s="208"/>
      <c r="HH84" s="208"/>
      <c r="HI84" s="208"/>
      <c r="HL84" s="155"/>
      <c r="HM84" s="155"/>
      <c r="IB84" s="156"/>
    </row>
    <row r="85" spans="1:236" s="154" customFormat="1" ht="15.75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L85" s="155"/>
      <c r="HM85" s="155"/>
      <c r="IB85" s="156"/>
    </row>
    <row r="86" spans="1:236" s="154" customFormat="1" ht="15.75">
      <c r="A86" s="209" t="s">
        <v>152</v>
      </c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10" t="s">
        <v>69</v>
      </c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1" t="s">
        <v>153</v>
      </c>
      <c r="FQ86" s="211"/>
      <c r="FR86" s="211"/>
      <c r="FS86" s="211"/>
      <c r="FT86" s="211"/>
      <c r="FU86" s="211"/>
      <c r="FV86" s="211"/>
      <c r="FW86" s="211"/>
      <c r="FX86" s="211"/>
      <c r="FY86" s="211"/>
      <c r="FZ86" s="211"/>
      <c r="GA86" s="211"/>
      <c r="GB86" s="211"/>
      <c r="GC86" s="211"/>
      <c r="GD86" s="211"/>
      <c r="GE86" s="211"/>
      <c r="GF86" s="211"/>
      <c r="GG86" s="211"/>
      <c r="GH86" s="211"/>
      <c r="GI86" s="211"/>
      <c r="GJ86" s="211"/>
      <c r="GK86" s="211"/>
      <c r="GL86" s="211"/>
      <c r="GM86" s="211"/>
      <c r="GN86" s="211"/>
      <c r="GO86" s="211"/>
      <c r="GP86" s="211"/>
      <c r="GQ86" s="211"/>
      <c r="GR86" s="211"/>
      <c r="GS86" s="211"/>
      <c r="GT86" s="211"/>
      <c r="GU86" s="211"/>
      <c r="GV86" s="211"/>
      <c r="GW86" s="211"/>
      <c r="GX86" s="211"/>
      <c r="GY86" s="211"/>
      <c r="GZ86" s="212"/>
      <c r="HA86" s="239" t="s">
        <v>224</v>
      </c>
      <c r="HB86" s="240"/>
      <c r="HC86" s="240"/>
      <c r="HD86" s="240"/>
      <c r="HE86" s="240"/>
      <c r="HF86" s="240"/>
      <c r="HG86" s="240"/>
      <c r="HH86" s="240"/>
      <c r="HI86" s="241"/>
      <c r="HL86" s="155"/>
      <c r="HM86" s="155"/>
      <c r="IB86" s="156"/>
    </row>
    <row r="87" spans="1:236" s="154" customFormat="1" ht="15.75">
      <c r="A87" s="214" t="s">
        <v>155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5" t="s">
        <v>225</v>
      </c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215"/>
      <c r="FH87" s="215"/>
      <c r="FI87" s="215"/>
      <c r="FJ87" s="215"/>
      <c r="FK87" s="215"/>
      <c r="FL87" s="215"/>
      <c r="FM87" s="215"/>
      <c r="FN87" s="215"/>
      <c r="FO87" s="215"/>
      <c r="FP87" s="211" t="s">
        <v>157</v>
      </c>
      <c r="FQ87" s="211"/>
      <c r="FR87" s="211"/>
      <c r="FS87" s="211"/>
      <c r="FT87" s="211"/>
      <c r="FU87" s="211"/>
      <c r="FV87" s="211"/>
      <c r="FW87" s="211"/>
      <c r="FX87" s="211"/>
      <c r="FY87" s="211"/>
      <c r="FZ87" s="211"/>
      <c r="GA87" s="211"/>
      <c r="GB87" s="211"/>
      <c r="GC87" s="211"/>
      <c r="GD87" s="211"/>
      <c r="GE87" s="211"/>
      <c r="GF87" s="211"/>
      <c r="GG87" s="211"/>
      <c r="GH87" s="211"/>
      <c r="GI87" s="211"/>
      <c r="GJ87" s="211"/>
      <c r="GK87" s="211"/>
      <c r="GL87" s="211"/>
      <c r="GM87" s="211"/>
      <c r="GN87" s="211"/>
      <c r="GO87" s="211"/>
      <c r="GP87" s="211"/>
      <c r="GQ87" s="211"/>
      <c r="GR87" s="211"/>
      <c r="GS87" s="211"/>
      <c r="GT87" s="211"/>
      <c r="GU87" s="211"/>
      <c r="GV87" s="211"/>
      <c r="GW87" s="211"/>
      <c r="GX87" s="211"/>
      <c r="GY87" s="211"/>
      <c r="GZ87" s="212"/>
      <c r="HA87" s="260"/>
      <c r="HB87" s="261"/>
      <c r="HC87" s="261"/>
      <c r="HD87" s="261"/>
      <c r="HE87" s="261"/>
      <c r="HF87" s="261"/>
      <c r="HG87" s="261"/>
      <c r="HH87" s="261"/>
      <c r="HI87" s="262"/>
      <c r="HL87" s="155"/>
      <c r="HM87" s="155"/>
      <c r="IB87" s="156"/>
    </row>
    <row r="88" spans="1:236" s="154" customFormat="1" ht="15.75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L88" s="155"/>
      <c r="HM88" s="155"/>
      <c r="IB88" s="156"/>
    </row>
    <row r="89" spans="1:236" s="154" customFormat="1" ht="15.75">
      <c r="A89" s="205" t="s">
        <v>158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L89" s="155"/>
      <c r="HM89" s="155"/>
      <c r="IB89" s="156"/>
    </row>
    <row r="90" spans="1:236" s="154" customFormat="1" ht="15.75">
      <c r="A90" s="205" t="s">
        <v>159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L90" s="155"/>
      <c r="HM90" s="155"/>
      <c r="IB90" s="156"/>
    </row>
    <row r="91" spans="1:236" s="154" customFormat="1" ht="7.5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L91" s="155"/>
      <c r="HM91" s="155"/>
      <c r="IB91" s="156"/>
    </row>
    <row r="92" spans="1:236" s="150" customFormat="1" ht="26.25" customHeight="1">
      <c r="A92" s="216" t="s">
        <v>160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8"/>
      <c r="W92" s="216" t="s">
        <v>161</v>
      </c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8"/>
      <c r="BG92" s="216" t="s">
        <v>162</v>
      </c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8"/>
      <c r="BS92" s="216" t="s">
        <v>163</v>
      </c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8"/>
      <c r="CT92" s="219" t="s">
        <v>164</v>
      </c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  <c r="DK92" s="220"/>
      <c r="DL92" s="220"/>
      <c r="DM92" s="220"/>
      <c r="DN92" s="220"/>
      <c r="DO92" s="220"/>
      <c r="DP92" s="220"/>
      <c r="DQ92" s="220"/>
      <c r="DR92" s="220"/>
      <c r="DS92" s="220"/>
      <c r="DT92" s="220"/>
      <c r="DU92" s="220"/>
      <c r="DV92" s="220"/>
      <c r="DW92" s="221"/>
      <c r="DX92" s="219" t="s">
        <v>165</v>
      </c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  <c r="FR92" s="220"/>
      <c r="FS92" s="220"/>
      <c r="FT92" s="220"/>
      <c r="FU92" s="220"/>
      <c r="FV92" s="220"/>
      <c r="FW92" s="220"/>
      <c r="FX92" s="220"/>
      <c r="FY92" s="220"/>
      <c r="FZ92" s="220"/>
      <c r="GA92" s="220"/>
      <c r="GB92" s="220"/>
      <c r="GC92" s="220"/>
      <c r="GD92" s="220"/>
      <c r="GE92" s="220"/>
      <c r="GF92" s="220"/>
      <c r="GG92" s="220"/>
      <c r="GH92" s="220"/>
      <c r="GI92" s="220"/>
      <c r="GJ92" s="220"/>
      <c r="GK92" s="220"/>
      <c r="GL92" s="220"/>
      <c r="GM92" s="220"/>
      <c r="GN92" s="220"/>
      <c r="GO92" s="220"/>
      <c r="GP92" s="220"/>
      <c r="GQ92" s="220"/>
      <c r="GR92" s="220"/>
      <c r="GS92" s="220"/>
      <c r="GT92" s="220"/>
      <c r="GU92" s="220"/>
      <c r="GV92" s="220"/>
      <c r="GW92" s="220"/>
      <c r="GX92" s="220"/>
      <c r="GY92" s="220"/>
      <c r="GZ92" s="220"/>
      <c r="HA92" s="220"/>
      <c r="HB92" s="220"/>
      <c r="HC92" s="220"/>
      <c r="HD92" s="221"/>
      <c r="HL92" s="151"/>
      <c r="HM92" s="151"/>
      <c r="IB92" s="152"/>
    </row>
    <row r="93" spans="1:236" s="150" customFormat="1" ht="24.75" customHeight="1">
      <c r="A93" s="222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4"/>
      <c r="W93" s="222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4"/>
      <c r="BG93" s="222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4"/>
      <c r="BS93" s="216" t="s">
        <v>226</v>
      </c>
      <c r="BT93" s="217"/>
      <c r="BU93" s="217"/>
      <c r="BV93" s="217"/>
      <c r="BW93" s="217"/>
      <c r="BX93" s="217"/>
      <c r="BY93" s="217"/>
      <c r="BZ93" s="217"/>
      <c r="CA93" s="217"/>
      <c r="CB93" s="217"/>
      <c r="CC93" s="218"/>
      <c r="CD93" s="216" t="s">
        <v>167</v>
      </c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8"/>
      <c r="CT93" s="225"/>
      <c r="CU93" s="226"/>
      <c r="CV93" s="226"/>
      <c r="CW93" s="226"/>
      <c r="CX93" s="226"/>
      <c r="CY93" s="226"/>
      <c r="CZ93" s="226"/>
      <c r="DA93" s="226"/>
      <c r="DB93" s="226"/>
      <c r="DC93" s="227"/>
      <c r="DD93" s="225"/>
      <c r="DE93" s="226"/>
      <c r="DF93" s="226"/>
      <c r="DG93" s="226"/>
      <c r="DH93" s="226"/>
      <c r="DI93" s="226"/>
      <c r="DJ93" s="226"/>
      <c r="DK93" s="226"/>
      <c r="DL93" s="226"/>
      <c r="DM93" s="227"/>
      <c r="DN93" s="225"/>
      <c r="DO93" s="226"/>
      <c r="DP93" s="226"/>
      <c r="DQ93" s="226"/>
      <c r="DR93" s="226"/>
      <c r="DS93" s="226"/>
      <c r="DT93" s="226"/>
      <c r="DU93" s="226"/>
      <c r="DV93" s="226"/>
      <c r="DW93" s="227"/>
      <c r="DX93" s="228" t="s">
        <v>168</v>
      </c>
      <c r="DY93" s="229"/>
      <c r="DZ93" s="229"/>
      <c r="EA93" s="229"/>
      <c r="EB93" s="229"/>
      <c r="EC93" s="229"/>
      <c r="ED93" s="229"/>
      <c r="EE93" s="229"/>
      <c r="EF93" s="229"/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29"/>
      <c r="ES93" s="229"/>
      <c r="ET93" s="229"/>
      <c r="EU93" s="229"/>
      <c r="EV93" s="229"/>
      <c r="EW93" s="229"/>
      <c r="EX93" s="229"/>
      <c r="EY93" s="229"/>
      <c r="EZ93" s="230"/>
      <c r="FA93" s="231" t="s">
        <v>169</v>
      </c>
      <c r="FB93" s="232"/>
      <c r="FC93" s="232"/>
      <c r="FD93" s="232"/>
      <c r="FE93" s="232"/>
      <c r="FF93" s="232"/>
      <c r="FG93" s="232"/>
      <c r="FH93" s="232"/>
      <c r="FI93" s="232"/>
      <c r="FJ93" s="232"/>
      <c r="FK93" s="232"/>
      <c r="FL93" s="232"/>
      <c r="FM93" s="232"/>
      <c r="FN93" s="232"/>
      <c r="FO93" s="232"/>
      <c r="FP93" s="232"/>
      <c r="FQ93" s="232"/>
      <c r="FR93" s="232"/>
      <c r="FS93" s="232"/>
      <c r="FT93" s="232"/>
      <c r="FU93" s="232"/>
      <c r="FV93" s="232"/>
      <c r="FW93" s="232"/>
      <c r="FX93" s="232"/>
      <c r="FY93" s="232"/>
      <c r="FZ93" s="232"/>
      <c r="GA93" s="232"/>
      <c r="GB93" s="232"/>
      <c r="GC93" s="233"/>
      <c r="GD93" s="228" t="s">
        <v>170</v>
      </c>
      <c r="GE93" s="229"/>
      <c r="GF93" s="229"/>
      <c r="GG93" s="229"/>
      <c r="GH93" s="229"/>
      <c r="GI93" s="229"/>
      <c r="GJ93" s="229"/>
      <c r="GK93" s="229"/>
      <c r="GL93" s="229"/>
      <c r="GM93" s="229"/>
      <c r="GN93" s="229"/>
      <c r="GO93" s="229"/>
      <c r="GP93" s="229"/>
      <c r="GQ93" s="229"/>
      <c r="GR93" s="229"/>
      <c r="GS93" s="229"/>
      <c r="GT93" s="229"/>
      <c r="GU93" s="229"/>
      <c r="GV93" s="229"/>
      <c r="GW93" s="229"/>
      <c r="GX93" s="229"/>
      <c r="GY93" s="229"/>
      <c r="GZ93" s="229"/>
      <c r="HA93" s="229"/>
      <c r="HB93" s="229"/>
      <c r="HC93" s="229"/>
      <c r="HD93" s="230"/>
      <c r="HL93" s="151"/>
      <c r="HM93" s="151"/>
      <c r="IB93" s="152"/>
    </row>
    <row r="94" spans="1:236" s="150" customFormat="1" ht="12.75" customHeight="1">
      <c r="A94" s="222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4"/>
      <c r="W94" s="222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4"/>
      <c r="BG94" s="222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4"/>
      <c r="BS94" s="222"/>
      <c r="BT94" s="223"/>
      <c r="BU94" s="223"/>
      <c r="BV94" s="223"/>
      <c r="BW94" s="223"/>
      <c r="BX94" s="223"/>
      <c r="BY94" s="223"/>
      <c r="BZ94" s="223"/>
      <c r="CA94" s="223"/>
      <c r="CB94" s="223"/>
      <c r="CC94" s="224"/>
      <c r="CD94" s="222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4"/>
      <c r="CT94" s="234">
        <v>20</v>
      </c>
      <c r="CU94" s="235"/>
      <c r="CV94" s="235"/>
      <c r="CW94" s="236" t="s">
        <v>171</v>
      </c>
      <c r="CX94" s="236"/>
      <c r="CY94" s="236"/>
      <c r="CZ94" s="237" t="s">
        <v>172</v>
      </c>
      <c r="DA94" s="237"/>
      <c r="DB94" s="237"/>
      <c r="DC94" s="238"/>
      <c r="DD94" s="234">
        <v>20</v>
      </c>
      <c r="DE94" s="235"/>
      <c r="DF94" s="235"/>
      <c r="DG94" s="236" t="s">
        <v>173</v>
      </c>
      <c r="DH94" s="236"/>
      <c r="DI94" s="236"/>
      <c r="DJ94" s="237" t="s">
        <v>172</v>
      </c>
      <c r="DK94" s="237"/>
      <c r="DL94" s="237"/>
      <c r="DM94" s="238"/>
      <c r="DN94" s="234">
        <v>20</v>
      </c>
      <c r="DO94" s="235"/>
      <c r="DP94" s="235"/>
      <c r="DQ94" s="236" t="s">
        <v>174</v>
      </c>
      <c r="DR94" s="236"/>
      <c r="DS94" s="236"/>
      <c r="DT94" s="237" t="s">
        <v>172</v>
      </c>
      <c r="DU94" s="237"/>
      <c r="DV94" s="237"/>
      <c r="DW94" s="238"/>
      <c r="DX94" s="330" t="s">
        <v>15</v>
      </c>
      <c r="DY94" s="331"/>
      <c r="DZ94" s="331"/>
      <c r="EA94" s="331"/>
      <c r="EB94" s="331"/>
      <c r="EC94" s="331"/>
      <c r="ED94" s="331"/>
      <c r="EE94" s="331"/>
      <c r="EF94" s="331"/>
      <c r="EG94" s="331"/>
      <c r="EH94" s="331"/>
      <c r="EI94" s="331"/>
      <c r="EJ94" s="331"/>
      <c r="EK94" s="332"/>
      <c r="EL94" s="242" t="s">
        <v>175</v>
      </c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4"/>
      <c r="FA94" s="330" t="s">
        <v>15</v>
      </c>
      <c r="FB94" s="331"/>
      <c r="FC94" s="331"/>
      <c r="FD94" s="331"/>
      <c r="FE94" s="331"/>
      <c r="FF94" s="331"/>
      <c r="FG94" s="331"/>
      <c r="FH94" s="331"/>
      <c r="FI94" s="331"/>
      <c r="FJ94" s="331"/>
      <c r="FK94" s="331"/>
      <c r="FL94" s="331"/>
      <c r="FM94" s="331"/>
      <c r="FN94" s="332"/>
      <c r="FO94" s="242" t="s">
        <v>175</v>
      </c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4"/>
      <c r="GD94" s="330" t="s">
        <v>15</v>
      </c>
      <c r="GE94" s="331"/>
      <c r="GF94" s="331"/>
      <c r="GG94" s="331"/>
      <c r="GH94" s="331"/>
      <c r="GI94" s="331"/>
      <c r="GJ94" s="331"/>
      <c r="GK94" s="331"/>
      <c r="GL94" s="331"/>
      <c r="GM94" s="331"/>
      <c r="GN94" s="331"/>
      <c r="GO94" s="331"/>
      <c r="GP94" s="332"/>
      <c r="GQ94" s="242" t="s">
        <v>175</v>
      </c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4"/>
      <c r="HL94" s="151"/>
      <c r="HM94" s="151"/>
      <c r="IB94" s="152"/>
    </row>
    <row r="95" spans="1:236" s="150" customFormat="1" ht="37.5" customHeight="1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4"/>
      <c r="W95" s="245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7"/>
      <c r="BG95" s="245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7"/>
      <c r="BS95" s="222"/>
      <c r="BT95" s="223"/>
      <c r="BU95" s="223"/>
      <c r="BV95" s="223"/>
      <c r="BW95" s="223"/>
      <c r="BX95" s="223"/>
      <c r="BY95" s="223"/>
      <c r="BZ95" s="223"/>
      <c r="CA95" s="223"/>
      <c r="CB95" s="223"/>
      <c r="CC95" s="224"/>
      <c r="CD95" s="245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7"/>
      <c r="CT95" s="248" t="s">
        <v>176</v>
      </c>
      <c r="CU95" s="249"/>
      <c r="CV95" s="249"/>
      <c r="CW95" s="249"/>
      <c r="CX95" s="249"/>
      <c r="CY95" s="249"/>
      <c r="CZ95" s="249"/>
      <c r="DA95" s="249"/>
      <c r="DB95" s="249"/>
      <c r="DC95" s="250"/>
      <c r="DD95" s="248" t="s">
        <v>177</v>
      </c>
      <c r="DE95" s="249"/>
      <c r="DF95" s="249"/>
      <c r="DG95" s="249"/>
      <c r="DH95" s="249"/>
      <c r="DI95" s="249"/>
      <c r="DJ95" s="249"/>
      <c r="DK95" s="249"/>
      <c r="DL95" s="249"/>
      <c r="DM95" s="250"/>
      <c r="DN95" s="248" t="s">
        <v>178</v>
      </c>
      <c r="DO95" s="249"/>
      <c r="DP95" s="249"/>
      <c r="DQ95" s="249"/>
      <c r="DR95" s="249"/>
      <c r="DS95" s="249"/>
      <c r="DT95" s="249"/>
      <c r="DU95" s="249"/>
      <c r="DV95" s="249"/>
      <c r="DW95" s="250"/>
      <c r="DX95" s="333"/>
      <c r="DY95" s="237"/>
      <c r="DZ95" s="237"/>
      <c r="EA95" s="237"/>
      <c r="EB95" s="237"/>
      <c r="EC95" s="237"/>
      <c r="ED95" s="237"/>
      <c r="EE95" s="237"/>
      <c r="EF95" s="237"/>
      <c r="EG95" s="237"/>
      <c r="EH95" s="237"/>
      <c r="EI95" s="237"/>
      <c r="EJ95" s="237"/>
      <c r="EK95" s="238"/>
      <c r="EL95" s="254"/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5"/>
      <c r="EY95" s="255"/>
      <c r="EZ95" s="256"/>
      <c r="FA95" s="333"/>
      <c r="FB95" s="237"/>
      <c r="FC95" s="237"/>
      <c r="FD95" s="237"/>
      <c r="FE95" s="237"/>
      <c r="FF95" s="237"/>
      <c r="FG95" s="237"/>
      <c r="FH95" s="237"/>
      <c r="FI95" s="237"/>
      <c r="FJ95" s="237"/>
      <c r="FK95" s="237"/>
      <c r="FL95" s="237"/>
      <c r="FM95" s="237"/>
      <c r="FN95" s="238"/>
      <c r="FO95" s="254"/>
      <c r="FP95" s="255"/>
      <c r="FQ95" s="255"/>
      <c r="FR95" s="255"/>
      <c r="FS95" s="255"/>
      <c r="FT95" s="255"/>
      <c r="FU95" s="255"/>
      <c r="FV95" s="255"/>
      <c r="FW95" s="255"/>
      <c r="FX95" s="255"/>
      <c r="FY95" s="255"/>
      <c r="FZ95" s="255"/>
      <c r="GA95" s="255"/>
      <c r="GB95" s="255"/>
      <c r="GC95" s="256"/>
      <c r="GD95" s="333"/>
      <c r="GE95" s="237"/>
      <c r="GF95" s="237"/>
      <c r="GG95" s="237"/>
      <c r="GH95" s="237"/>
      <c r="GI95" s="237"/>
      <c r="GJ95" s="237"/>
      <c r="GK95" s="237"/>
      <c r="GL95" s="237"/>
      <c r="GM95" s="237"/>
      <c r="GN95" s="237"/>
      <c r="GO95" s="237"/>
      <c r="GP95" s="238"/>
      <c r="GQ95" s="254"/>
      <c r="GR95" s="255"/>
      <c r="GS95" s="255"/>
      <c r="GT95" s="255"/>
      <c r="GU95" s="255"/>
      <c r="GV95" s="255"/>
      <c r="GW95" s="255"/>
      <c r="GX95" s="255"/>
      <c r="GY95" s="255"/>
      <c r="GZ95" s="255"/>
      <c r="HA95" s="255"/>
      <c r="HB95" s="255"/>
      <c r="HC95" s="255"/>
      <c r="HD95" s="256"/>
      <c r="HL95" s="151"/>
      <c r="HM95" s="151"/>
      <c r="IB95" s="152"/>
    </row>
    <row r="96" spans="1:236" s="150" customFormat="1" ht="48" customHeight="1">
      <c r="A96" s="222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4"/>
      <c r="W96" s="282" t="s">
        <v>179</v>
      </c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4"/>
      <c r="AI96" s="282" t="s">
        <v>180</v>
      </c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4"/>
      <c r="AU96" s="282" t="s">
        <v>181</v>
      </c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4"/>
      <c r="BG96" s="282" t="s">
        <v>182</v>
      </c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4"/>
      <c r="BS96" s="222"/>
      <c r="BT96" s="223"/>
      <c r="BU96" s="223"/>
      <c r="BV96" s="223"/>
      <c r="BW96" s="223"/>
      <c r="BX96" s="223"/>
      <c r="BY96" s="223"/>
      <c r="BZ96" s="223"/>
      <c r="CA96" s="223"/>
      <c r="CB96" s="223"/>
      <c r="CC96" s="224"/>
      <c r="CD96" s="216" t="s">
        <v>184</v>
      </c>
      <c r="CE96" s="217"/>
      <c r="CF96" s="217"/>
      <c r="CG96" s="217"/>
      <c r="CH96" s="217"/>
      <c r="CI96" s="217"/>
      <c r="CJ96" s="217"/>
      <c r="CK96" s="217"/>
      <c r="CL96" s="217"/>
      <c r="CM96" s="218"/>
      <c r="CN96" s="216" t="s">
        <v>185</v>
      </c>
      <c r="CO96" s="217"/>
      <c r="CP96" s="217"/>
      <c r="CQ96" s="217"/>
      <c r="CR96" s="217"/>
      <c r="CS96" s="218"/>
      <c r="CT96" s="248"/>
      <c r="CU96" s="249"/>
      <c r="CV96" s="249"/>
      <c r="CW96" s="249"/>
      <c r="CX96" s="249"/>
      <c r="CY96" s="249"/>
      <c r="CZ96" s="249"/>
      <c r="DA96" s="249"/>
      <c r="DB96" s="249"/>
      <c r="DC96" s="250"/>
      <c r="DD96" s="248"/>
      <c r="DE96" s="249"/>
      <c r="DF96" s="249"/>
      <c r="DG96" s="249"/>
      <c r="DH96" s="249"/>
      <c r="DI96" s="249"/>
      <c r="DJ96" s="249"/>
      <c r="DK96" s="249"/>
      <c r="DL96" s="249"/>
      <c r="DM96" s="250"/>
      <c r="DN96" s="248"/>
      <c r="DO96" s="249"/>
      <c r="DP96" s="249"/>
      <c r="DQ96" s="249"/>
      <c r="DR96" s="249"/>
      <c r="DS96" s="249"/>
      <c r="DT96" s="249"/>
      <c r="DU96" s="249"/>
      <c r="DV96" s="249"/>
      <c r="DW96" s="250"/>
      <c r="DX96" s="333"/>
      <c r="DY96" s="237"/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8"/>
      <c r="EL96" s="254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5"/>
      <c r="EY96" s="255"/>
      <c r="EZ96" s="256"/>
      <c r="FA96" s="333"/>
      <c r="FB96" s="237"/>
      <c r="FC96" s="237"/>
      <c r="FD96" s="237"/>
      <c r="FE96" s="237"/>
      <c r="FF96" s="237"/>
      <c r="FG96" s="237"/>
      <c r="FH96" s="237"/>
      <c r="FI96" s="237"/>
      <c r="FJ96" s="237"/>
      <c r="FK96" s="237"/>
      <c r="FL96" s="237"/>
      <c r="FM96" s="237"/>
      <c r="FN96" s="238"/>
      <c r="FO96" s="254"/>
      <c r="FP96" s="255"/>
      <c r="FQ96" s="255"/>
      <c r="FR96" s="255"/>
      <c r="FS96" s="255"/>
      <c r="FT96" s="255"/>
      <c r="FU96" s="255"/>
      <c r="FV96" s="255"/>
      <c r="FW96" s="255"/>
      <c r="FX96" s="255"/>
      <c r="FY96" s="255"/>
      <c r="FZ96" s="255"/>
      <c r="GA96" s="255"/>
      <c r="GB96" s="255"/>
      <c r="GC96" s="256"/>
      <c r="GD96" s="333"/>
      <c r="GE96" s="237"/>
      <c r="GF96" s="237"/>
      <c r="GG96" s="237"/>
      <c r="GH96" s="237"/>
      <c r="GI96" s="237"/>
      <c r="GJ96" s="237"/>
      <c r="GK96" s="237"/>
      <c r="GL96" s="237"/>
      <c r="GM96" s="237"/>
      <c r="GN96" s="237"/>
      <c r="GO96" s="237"/>
      <c r="GP96" s="238"/>
      <c r="GQ96" s="254"/>
      <c r="GR96" s="255"/>
      <c r="GS96" s="255"/>
      <c r="GT96" s="255"/>
      <c r="GU96" s="255"/>
      <c r="GV96" s="255"/>
      <c r="GW96" s="255"/>
      <c r="GX96" s="255"/>
      <c r="GY96" s="255"/>
      <c r="GZ96" s="255"/>
      <c r="HA96" s="255"/>
      <c r="HB96" s="255"/>
      <c r="HC96" s="255"/>
      <c r="HD96" s="256"/>
      <c r="HL96" s="151"/>
      <c r="HM96" s="151"/>
      <c r="IB96" s="152"/>
    </row>
    <row r="97" spans="1:236" s="266" customFormat="1" ht="12" customHeight="1">
      <c r="A97" s="263">
        <v>1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5"/>
      <c r="W97" s="263">
        <v>2</v>
      </c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5"/>
      <c r="AI97" s="263">
        <v>3</v>
      </c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5"/>
      <c r="AU97" s="263">
        <v>4</v>
      </c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5"/>
      <c r="BG97" s="263">
        <v>5</v>
      </c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5"/>
      <c r="BS97" s="263">
        <v>6</v>
      </c>
      <c r="BT97" s="264"/>
      <c r="BU97" s="264"/>
      <c r="BV97" s="264"/>
      <c r="BW97" s="264"/>
      <c r="BX97" s="264"/>
      <c r="BY97" s="264"/>
      <c r="BZ97" s="264"/>
      <c r="CA97" s="264"/>
      <c r="CB97" s="264"/>
      <c r="CC97" s="265"/>
      <c r="CD97" s="263">
        <v>7</v>
      </c>
      <c r="CE97" s="264"/>
      <c r="CF97" s="264"/>
      <c r="CG97" s="264"/>
      <c r="CH97" s="264"/>
      <c r="CI97" s="264"/>
      <c r="CJ97" s="264"/>
      <c r="CK97" s="264"/>
      <c r="CL97" s="264"/>
      <c r="CM97" s="265"/>
      <c r="CN97" s="263">
        <v>8</v>
      </c>
      <c r="CO97" s="264"/>
      <c r="CP97" s="264"/>
      <c r="CQ97" s="264"/>
      <c r="CR97" s="264"/>
      <c r="CS97" s="265"/>
      <c r="CT97" s="263">
        <v>9</v>
      </c>
      <c r="CU97" s="264"/>
      <c r="CV97" s="264"/>
      <c r="CW97" s="264"/>
      <c r="CX97" s="264"/>
      <c r="CY97" s="264"/>
      <c r="CZ97" s="264"/>
      <c r="DA97" s="264"/>
      <c r="DB97" s="264"/>
      <c r="DC97" s="265"/>
      <c r="DD97" s="263">
        <v>10</v>
      </c>
      <c r="DE97" s="264"/>
      <c r="DF97" s="264"/>
      <c r="DG97" s="264"/>
      <c r="DH97" s="264"/>
      <c r="DI97" s="264"/>
      <c r="DJ97" s="264"/>
      <c r="DK97" s="264"/>
      <c r="DL97" s="264"/>
      <c r="DM97" s="265"/>
      <c r="DN97" s="263">
        <v>11</v>
      </c>
      <c r="DO97" s="264"/>
      <c r="DP97" s="264"/>
      <c r="DQ97" s="264"/>
      <c r="DR97" s="264"/>
      <c r="DS97" s="264"/>
      <c r="DT97" s="264"/>
      <c r="DU97" s="264"/>
      <c r="DV97" s="264"/>
      <c r="DW97" s="265"/>
      <c r="DX97" s="263">
        <v>12</v>
      </c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5"/>
      <c r="EL97" s="263">
        <v>13</v>
      </c>
      <c r="EM97" s="264"/>
      <c r="EN97" s="264"/>
      <c r="EO97" s="264"/>
      <c r="EP97" s="264"/>
      <c r="EQ97" s="264"/>
      <c r="ER97" s="264"/>
      <c r="ES97" s="264"/>
      <c r="ET97" s="264"/>
      <c r="EU97" s="264"/>
      <c r="EV97" s="264"/>
      <c r="EW97" s="264"/>
      <c r="EX97" s="264"/>
      <c r="EY97" s="264"/>
      <c r="EZ97" s="265"/>
      <c r="FA97" s="263">
        <v>14</v>
      </c>
      <c r="FB97" s="264"/>
      <c r="FC97" s="264"/>
      <c r="FD97" s="264"/>
      <c r="FE97" s="264"/>
      <c r="FF97" s="264"/>
      <c r="FG97" s="264"/>
      <c r="FH97" s="264"/>
      <c r="FI97" s="264"/>
      <c r="FJ97" s="264"/>
      <c r="FK97" s="264"/>
      <c r="FL97" s="264"/>
      <c r="FM97" s="264"/>
      <c r="FN97" s="265"/>
      <c r="FO97" s="263">
        <v>15</v>
      </c>
      <c r="FP97" s="264"/>
      <c r="FQ97" s="264"/>
      <c r="FR97" s="264"/>
      <c r="FS97" s="264"/>
      <c r="FT97" s="264"/>
      <c r="FU97" s="264"/>
      <c r="FV97" s="264"/>
      <c r="FW97" s="264"/>
      <c r="FX97" s="264"/>
      <c r="FY97" s="264"/>
      <c r="FZ97" s="264"/>
      <c r="GA97" s="264"/>
      <c r="GB97" s="264"/>
      <c r="GC97" s="265"/>
      <c r="GD97" s="263">
        <v>16</v>
      </c>
      <c r="GE97" s="264"/>
      <c r="GF97" s="264"/>
      <c r="GG97" s="264"/>
      <c r="GH97" s="264"/>
      <c r="GI97" s="264"/>
      <c r="GJ97" s="264"/>
      <c r="GK97" s="264"/>
      <c r="GL97" s="264"/>
      <c r="GM97" s="264"/>
      <c r="GN97" s="264"/>
      <c r="GO97" s="264"/>
      <c r="GP97" s="265"/>
      <c r="GQ97" s="263">
        <v>17</v>
      </c>
      <c r="GR97" s="264"/>
      <c r="GS97" s="264"/>
      <c r="GT97" s="264"/>
      <c r="GU97" s="264"/>
      <c r="GV97" s="264"/>
      <c r="GW97" s="264"/>
      <c r="GX97" s="264"/>
      <c r="GY97" s="264"/>
      <c r="GZ97" s="264"/>
      <c r="HA97" s="264"/>
      <c r="HB97" s="264"/>
      <c r="HC97" s="264"/>
      <c r="HD97" s="265"/>
      <c r="HL97" s="267">
        <f>CT99+CT101+CT104+CT105+CT106+CT107</f>
        <v>337</v>
      </c>
      <c r="HM97" s="268"/>
      <c r="IB97" s="269"/>
    </row>
    <row r="98" spans="1:236" s="150" customFormat="1" ht="42.75" hidden="1" customHeight="1">
      <c r="A98" s="270" t="s">
        <v>70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6"/>
      <c r="W98" s="334" t="s">
        <v>187</v>
      </c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274" t="s">
        <v>188</v>
      </c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335" t="s">
        <v>190</v>
      </c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6" t="s">
        <v>191</v>
      </c>
      <c r="BT98" s="337"/>
      <c r="BU98" s="337"/>
      <c r="BV98" s="337"/>
      <c r="BW98" s="337"/>
      <c r="BX98" s="337"/>
      <c r="BY98" s="337"/>
      <c r="BZ98" s="337"/>
      <c r="CA98" s="337"/>
      <c r="CB98" s="337"/>
      <c r="CC98" s="338"/>
      <c r="CD98" s="282" t="s">
        <v>192</v>
      </c>
      <c r="CE98" s="283"/>
      <c r="CF98" s="283"/>
      <c r="CG98" s="283"/>
      <c r="CH98" s="283"/>
      <c r="CI98" s="283"/>
      <c r="CJ98" s="283"/>
      <c r="CK98" s="283"/>
      <c r="CL98" s="283"/>
      <c r="CM98" s="284"/>
      <c r="CN98" s="270" t="s">
        <v>193</v>
      </c>
      <c r="CO98" s="285"/>
      <c r="CP98" s="285"/>
      <c r="CQ98" s="285"/>
      <c r="CR98" s="285"/>
      <c r="CS98" s="286"/>
      <c r="CT98" s="287">
        <v>0</v>
      </c>
      <c r="CU98" s="288"/>
      <c r="CV98" s="288"/>
      <c r="CW98" s="288"/>
      <c r="CX98" s="288"/>
      <c r="CY98" s="288"/>
      <c r="CZ98" s="288"/>
      <c r="DA98" s="288"/>
      <c r="DB98" s="288"/>
      <c r="DC98" s="289"/>
      <c r="DD98" s="287">
        <v>0</v>
      </c>
      <c r="DE98" s="288"/>
      <c r="DF98" s="288"/>
      <c r="DG98" s="288"/>
      <c r="DH98" s="288"/>
      <c r="DI98" s="288"/>
      <c r="DJ98" s="288"/>
      <c r="DK98" s="288"/>
      <c r="DL98" s="288"/>
      <c r="DM98" s="289"/>
      <c r="DN98" s="287">
        <v>0</v>
      </c>
      <c r="DO98" s="288"/>
      <c r="DP98" s="288"/>
      <c r="DQ98" s="288"/>
      <c r="DR98" s="288"/>
      <c r="DS98" s="288"/>
      <c r="DT98" s="288"/>
      <c r="DU98" s="288"/>
      <c r="DV98" s="288"/>
      <c r="DW98" s="289"/>
      <c r="DX98" s="287">
        <v>0</v>
      </c>
      <c r="DY98" s="290"/>
      <c r="DZ98" s="290"/>
      <c r="EA98" s="290"/>
      <c r="EB98" s="290"/>
      <c r="EC98" s="290"/>
      <c r="ED98" s="290"/>
      <c r="EE98" s="290"/>
      <c r="EF98" s="290"/>
      <c r="EG98" s="290"/>
      <c r="EH98" s="290"/>
      <c r="EI98" s="290"/>
      <c r="EJ98" s="290"/>
      <c r="EK98" s="291"/>
      <c r="EL98" s="287">
        <v>0</v>
      </c>
      <c r="EM98" s="290"/>
      <c r="EN98" s="290"/>
      <c r="EO98" s="290"/>
      <c r="EP98" s="290"/>
      <c r="EQ98" s="290"/>
      <c r="ER98" s="290"/>
      <c r="ES98" s="290"/>
      <c r="ET98" s="290"/>
      <c r="EU98" s="290"/>
      <c r="EV98" s="290"/>
      <c r="EW98" s="290"/>
      <c r="EX98" s="290"/>
      <c r="EY98" s="290"/>
      <c r="EZ98" s="291"/>
      <c r="FA98" s="287">
        <v>0</v>
      </c>
      <c r="FB98" s="290"/>
      <c r="FC98" s="290"/>
      <c r="FD98" s="290"/>
      <c r="FE98" s="290"/>
      <c r="FF98" s="290"/>
      <c r="FG98" s="290"/>
      <c r="FH98" s="290"/>
      <c r="FI98" s="290"/>
      <c r="FJ98" s="290"/>
      <c r="FK98" s="290"/>
      <c r="FL98" s="290"/>
      <c r="FM98" s="290"/>
      <c r="FN98" s="291"/>
      <c r="FO98" s="287">
        <v>0</v>
      </c>
      <c r="FP98" s="290"/>
      <c r="FQ98" s="290"/>
      <c r="FR98" s="290"/>
      <c r="FS98" s="290"/>
      <c r="FT98" s="290"/>
      <c r="FU98" s="290"/>
      <c r="FV98" s="290"/>
      <c r="FW98" s="290"/>
      <c r="FX98" s="290"/>
      <c r="FY98" s="290"/>
      <c r="FZ98" s="290"/>
      <c r="GA98" s="290"/>
      <c r="GB98" s="290"/>
      <c r="GC98" s="291"/>
      <c r="GD98" s="287">
        <v>0</v>
      </c>
      <c r="GE98" s="290"/>
      <c r="GF98" s="290"/>
      <c r="GG98" s="290"/>
      <c r="GH98" s="290"/>
      <c r="GI98" s="290"/>
      <c r="GJ98" s="290"/>
      <c r="GK98" s="290"/>
      <c r="GL98" s="290"/>
      <c r="GM98" s="290"/>
      <c r="GN98" s="290"/>
      <c r="GO98" s="290"/>
      <c r="GP98" s="291"/>
      <c r="GQ98" s="287">
        <v>0</v>
      </c>
      <c r="GR98" s="290"/>
      <c r="GS98" s="290"/>
      <c r="GT98" s="290"/>
      <c r="GU98" s="290"/>
      <c r="GV98" s="290"/>
      <c r="GW98" s="290"/>
      <c r="GX98" s="290"/>
      <c r="GY98" s="290"/>
      <c r="GZ98" s="290"/>
      <c r="HA98" s="290"/>
      <c r="HB98" s="290"/>
      <c r="HC98" s="290"/>
      <c r="HD98" s="291"/>
      <c r="HK98" s="150">
        <v>18</v>
      </c>
      <c r="HL98" s="151"/>
      <c r="HM98" s="151"/>
      <c r="IB98" s="152">
        <v>18</v>
      </c>
    </row>
    <row r="99" spans="1:236" s="150" customFormat="1" ht="42.75" hidden="1" customHeight="1">
      <c r="A99" s="270" t="s">
        <v>72</v>
      </c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6"/>
      <c r="W99" s="334" t="s">
        <v>187</v>
      </c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274" t="s">
        <v>188</v>
      </c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339" t="s">
        <v>194</v>
      </c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6" t="s">
        <v>191</v>
      </c>
      <c r="BT99" s="337"/>
      <c r="BU99" s="337"/>
      <c r="BV99" s="337"/>
      <c r="BW99" s="337"/>
      <c r="BX99" s="337"/>
      <c r="BY99" s="337"/>
      <c r="BZ99" s="337"/>
      <c r="CA99" s="337"/>
      <c r="CB99" s="337"/>
      <c r="CC99" s="338"/>
      <c r="CD99" s="282" t="s">
        <v>192</v>
      </c>
      <c r="CE99" s="283"/>
      <c r="CF99" s="283"/>
      <c r="CG99" s="283"/>
      <c r="CH99" s="283"/>
      <c r="CI99" s="283"/>
      <c r="CJ99" s="283"/>
      <c r="CK99" s="283"/>
      <c r="CL99" s="283"/>
      <c r="CM99" s="284"/>
      <c r="CN99" s="270" t="s">
        <v>193</v>
      </c>
      <c r="CO99" s="285"/>
      <c r="CP99" s="285"/>
      <c r="CQ99" s="285"/>
      <c r="CR99" s="285"/>
      <c r="CS99" s="286"/>
      <c r="CT99" s="287">
        <v>1</v>
      </c>
      <c r="CU99" s="288"/>
      <c r="CV99" s="288"/>
      <c r="CW99" s="288"/>
      <c r="CX99" s="288"/>
      <c r="CY99" s="288"/>
      <c r="CZ99" s="288"/>
      <c r="DA99" s="288"/>
      <c r="DB99" s="288"/>
      <c r="DC99" s="289"/>
      <c r="DD99" s="287">
        <v>0</v>
      </c>
      <c r="DE99" s="288"/>
      <c r="DF99" s="288"/>
      <c r="DG99" s="288"/>
      <c r="DH99" s="288"/>
      <c r="DI99" s="288"/>
      <c r="DJ99" s="288"/>
      <c r="DK99" s="288"/>
      <c r="DL99" s="288"/>
      <c r="DM99" s="289"/>
      <c r="DN99" s="287">
        <v>0</v>
      </c>
      <c r="DO99" s="288"/>
      <c r="DP99" s="288"/>
      <c r="DQ99" s="288"/>
      <c r="DR99" s="288"/>
      <c r="DS99" s="288"/>
      <c r="DT99" s="288"/>
      <c r="DU99" s="288"/>
      <c r="DV99" s="288"/>
      <c r="DW99" s="289"/>
      <c r="DX99" s="287">
        <v>102225.79895395237</v>
      </c>
      <c r="DY99" s="290"/>
      <c r="DZ99" s="290"/>
      <c r="EA99" s="290"/>
      <c r="EB99" s="290"/>
      <c r="EC99" s="290"/>
      <c r="ED99" s="290"/>
      <c r="EE99" s="290"/>
      <c r="EF99" s="290"/>
      <c r="EG99" s="290"/>
      <c r="EH99" s="290"/>
      <c r="EI99" s="290"/>
      <c r="EJ99" s="290"/>
      <c r="EK99" s="291"/>
      <c r="EL99" s="287">
        <v>0</v>
      </c>
      <c r="EM99" s="290"/>
      <c r="EN99" s="290"/>
      <c r="EO99" s="290"/>
      <c r="EP99" s="290"/>
      <c r="EQ99" s="290"/>
      <c r="ER99" s="290"/>
      <c r="ES99" s="290"/>
      <c r="ET99" s="290"/>
      <c r="EU99" s="290"/>
      <c r="EV99" s="290"/>
      <c r="EW99" s="290"/>
      <c r="EX99" s="290"/>
      <c r="EY99" s="290"/>
      <c r="EZ99" s="291"/>
      <c r="FA99" s="287">
        <v>0</v>
      </c>
      <c r="FB99" s="290"/>
      <c r="FC99" s="290"/>
      <c r="FD99" s="290"/>
      <c r="FE99" s="290"/>
      <c r="FF99" s="290"/>
      <c r="FG99" s="290"/>
      <c r="FH99" s="290"/>
      <c r="FI99" s="290"/>
      <c r="FJ99" s="290"/>
      <c r="FK99" s="290"/>
      <c r="FL99" s="290"/>
      <c r="FM99" s="290"/>
      <c r="FN99" s="291"/>
      <c r="FO99" s="287">
        <v>0</v>
      </c>
      <c r="FP99" s="290"/>
      <c r="FQ99" s="290"/>
      <c r="FR99" s="290"/>
      <c r="FS99" s="290"/>
      <c r="FT99" s="290"/>
      <c r="FU99" s="290"/>
      <c r="FV99" s="290"/>
      <c r="FW99" s="290"/>
      <c r="FX99" s="290"/>
      <c r="FY99" s="290"/>
      <c r="FZ99" s="290"/>
      <c r="GA99" s="290"/>
      <c r="GB99" s="290"/>
      <c r="GC99" s="291"/>
      <c r="GD99" s="287">
        <v>0</v>
      </c>
      <c r="GE99" s="290"/>
      <c r="GF99" s="290"/>
      <c r="GG99" s="290"/>
      <c r="GH99" s="290"/>
      <c r="GI99" s="290"/>
      <c r="GJ99" s="290"/>
      <c r="GK99" s="290"/>
      <c r="GL99" s="290"/>
      <c r="GM99" s="290"/>
      <c r="GN99" s="290"/>
      <c r="GO99" s="290"/>
      <c r="GP99" s="291"/>
      <c r="GQ99" s="287">
        <v>0</v>
      </c>
      <c r="GR99" s="290"/>
      <c r="GS99" s="290"/>
      <c r="GT99" s="290"/>
      <c r="GU99" s="290"/>
      <c r="GV99" s="290"/>
      <c r="GW99" s="290"/>
      <c r="GX99" s="290"/>
      <c r="GY99" s="290"/>
      <c r="GZ99" s="290"/>
      <c r="HA99" s="290"/>
      <c r="HB99" s="290"/>
      <c r="HC99" s="290"/>
      <c r="HD99" s="291"/>
      <c r="HK99" s="150">
        <v>19</v>
      </c>
      <c r="HL99" s="151"/>
      <c r="HM99" s="151"/>
      <c r="IB99" s="152">
        <v>19</v>
      </c>
    </row>
    <row r="100" spans="1:236" s="150" customFormat="1" ht="42.75" hidden="1" customHeight="1">
      <c r="A100" s="270" t="s">
        <v>74</v>
      </c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6"/>
      <c r="W100" s="334" t="s">
        <v>187</v>
      </c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274" t="s">
        <v>195</v>
      </c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335" t="s">
        <v>190</v>
      </c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6" t="s">
        <v>191</v>
      </c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8"/>
      <c r="CD100" s="282" t="s">
        <v>192</v>
      </c>
      <c r="CE100" s="283"/>
      <c r="CF100" s="283"/>
      <c r="CG100" s="283"/>
      <c r="CH100" s="283"/>
      <c r="CI100" s="283"/>
      <c r="CJ100" s="283"/>
      <c r="CK100" s="283"/>
      <c r="CL100" s="283"/>
      <c r="CM100" s="284"/>
      <c r="CN100" s="270" t="s">
        <v>193</v>
      </c>
      <c r="CO100" s="285"/>
      <c r="CP100" s="285"/>
      <c r="CQ100" s="285"/>
      <c r="CR100" s="285"/>
      <c r="CS100" s="286"/>
      <c r="CT100" s="287">
        <v>0</v>
      </c>
      <c r="CU100" s="288"/>
      <c r="CV100" s="288"/>
      <c r="CW100" s="288"/>
      <c r="CX100" s="288"/>
      <c r="CY100" s="288"/>
      <c r="CZ100" s="288"/>
      <c r="DA100" s="288"/>
      <c r="DB100" s="288"/>
      <c r="DC100" s="289"/>
      <c r="DD100" s="287">
        <v>0</v>
      </c>
      <c r="DE100" s="288"/>
      <c r="DF100" s="288"/>
      <c r="DG100" s="288"/>
      <c r="DH100" s="288"/>
      <c r="DI100" s="288"/>
      <c r="DJ100" s="288"/>
      <c r="DK100" s="288"/>
      <c r="DL100" s="288"/>
      <c r="DM100" s="289"/>
      <c r="DN100" s="287">
        <v>0</v>
      </c>
      <c r="DO100" s="288"/>
      <c r="DP100" s="288"/>
      <c r="DQ100" s="288"/>
      <c r="DR100" s="288"/>
      <c r="DS100" s="288"/>
      <c r="DT100" s="288"/>
      <c r="DU100" s="288"/>
      <c r="DV100" s="288"/>
      <c r="DW100" s="289"/>
      <c r="DX100" s="287">
        <v>0</v>
      </c>
      <c r="DY100" s="290"/>
      <c r="DZ100" s="290"/>
      <c r="EA100" s="290"/>
      <c r="EB100" s="290"/>
      <c r="EC100" s="290"/>
      <c r="ED100" s="290"/>
      <c r="EE100" s="290"/>
      <c r="EF100" s="290"/>
      <c r="EG100" s="290"/>
      <c r="EH100" s="290"/>
      <c r="EI100" s="290"/>
      <c r="EJ100" s="290"/>
      <c r="EK100" s="291"/>
      <c r="EL100" s="287">
        <v>0</v>
      </c>
      <c r="EM100" s="290"/>
      <c r="EN100" s="290"/>
      <c r="EO100" s="290"/>
      <c r="EP100" s="290"/>
      <c r="EQ100" s="290"/>
      <c r="ER100" s="290"/>
      <c r="ES100" s="290"/>
      <c r="ET100" s="290"/>
      <c r="EU100" s="290"/>
      <c r="EV100" s="290"/>
      <c r="EW100" s="290"/>
      <c r="EX100" s="290"/>
      <c r="EY100" s="290"/>
      <c r="EZ100" s="291"/>
      <c r="FA100" s="287">
        <v>0</v>
      </c>
      <c r="FB100" s="290"/>
      <c r="FC100" s="290"/>
      <c r="FD100" s="290"/>
      <c r="FE100" s="290"/>
      <c r="FF100" s="290"/>
      <c r="FG100" s="290"/>
      <c r="FH100" s="290"/>
      <c r="FI100" s="290"/>
      <c r="FJ100" s="290"/>
      <c r="FK100" s="290"/>
      <c r="FL100" s="290"/>
      <c r="FM100" s="290"/>
      <c r="FN100" s="291"/>
      <c r="FO100" s="287">
        <v>0</v>
      </c>
      <c r="FP100" s="290"/>
      <c r="FQ100" s="290"/>
      <c r="FR100" s="290"/>
      <c r="FS100" s="290"/>
      <c r="FT100" s="290"/>
      <c r="FU100" s="290"/>
      <c r="FV100" s="290"/>
      <c r="FW100" s="290"/>
      <c r="FX100" s="290"/>
      <c r="FY100" s="290"/>
      <c r="FZ100" s="290"/>
      <c r="GA100" s="290"/>
      <c r="GB100" s="290"/>
      <c r="GC100" s="291"/>
      <c r="GD100" s="287">
        <v>0</v>
      </c>
      <c r="GE100" s="290"/>
      <c r="GF100" s="290"/>
      <c r="GG100" s="290"/>
      <c r="GH100" s="290"/>
      <c r="GI100" s="290"/>
      <c r="GJ100" s="290"/>
      <c r="GK100" s="290"/>
      <c r="GL100" s="290"/>
      <c r="GM100" s="290"/>
      <c r="GN100" s="290"/>
      <c r="GO100" s="290"/>
      <c r="GP100" s="291"/>
      <c r="GQ100" s="287">
        <v>0</v>
      </c>
      <c r="GR100" s="290"/>
      <c r="GS100" s="290"/>
      <c r="GT100" s="290"/>
      <c r="GU100" s="290"/>
      <c r="GV100" s="290"/>
      <c r="GW100" s="290"/>
      <c r="GX100" s="290"/>
      <c r="GY100" s="290"/>
      <c r="GZ100" s="290"/>
      <c r="HA100" s="290"/>
      <c r="HB100" s="290"/>
      <c r="HC100" s="290"/>
      <c r="HD100" s="291"/>
      <c r="HK100" s="150">
        <v>20</v>
      </c>
      <c r="HL100" s="151"/>
      <c r="HM100" s="151"/>
      <c r="IB100" s="152">
        <v>20</v>
      </c>
    </row>
    <row r="101" spans="1:236" s="340" customFormat="1" ht="42.75" customHeight="1">
      <c r="A101" s="270" t="s">
        <v>76</v>
      </c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6"/>
      <c r="W101" s="334" t="s">
        <v>187</v>
      </c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03" t="s">
        <v>195</v>
      </c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39" t="s">
        <v>194</v>
      </c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6" t="s">
        <v>191</v>
      </c>
      <c r="BT101" s="337"/>
      <c r="BU101" s="337"/>
      <c r="BV101" s="337"/>
      <c r="BW101" s="337"/>
      <c r="BX101" s="337"/>
      <c r="BY101" s="337"/>
      <c r="BZ101" s="337"/>
      <c r="CA101" s="337"/>
      <c r="CB101" s="337"/>
      <c r="CC101" s="338"/>
      <c r="CD101" s="282" t="s">
        <v>192</v>
      </c>
      <c r="CE101" s="283"/>
      <c r="CF101" s="283"/>
      <c r="CG101" s="283"/>
      <c r="CH101" s="283"/>
      <c r="CI101" s="283"/>
      <c r="CJ101" s="283"/>
      <c r="CK101" s="283"/>
      <c r="CL101" s="283"/>
      <c r="CM101" s="284"/>
      <c r="CN101" s="270" t="s">
        <v>193</v>
      </c>
      <c r="CO101" s="285"/>
      <c r="CP101" s="285"/>
      <c r="CQ101" s="285"/>
      <c r="CR101" s="285"/>
      <c r="CS101" s="286"/>
      <c r="CT101" s="287">
        <v>2</v>
      </c>
      <c r="CU101" s="288"/>
      <c r="CV101" s="288"/>
      <c r="CW101" s="288"/>
      <c r="CX101" s="288"/>
      <c r="CY101" s="288"/>
      <c r="CZ101" s="288"/>
      <c r="DA101" s="288"/>
      <c r="DB101" s="288"/>
      <c r="DC101" s="289"/>
      <c r="DD101" s="287">
        <v>2</v>
      </c>
      <c r="DE101" s="288"/>
      <c r="DF101" s="288"/>
      <c r="DG101" s="288"/>
      <c r="DH101" s="288"/>
      <c r="DI101" s="288"/>
      <c r="DJ101" s="288"/>
      <c r="DK101" s="288"/>
      <c r="DL101" s="288"/>
      <c r="DM101" s="289"/>
      <c r="DN101" s="287">
        <v>2</v>
      </c>
      <c r="DO101" s="288"/>
      <c r="DP101" s="288"/>
      <c r="DQ101" s="288"/>
      <c r="DR101" s="288"/>
      <c r="DS101" s="288"/>
      <c r="DT101" s="288"/>
      <c r="DU101" s="288"/>
      <c r="DV101" s="288"/>
      <c r="DW101" s="289"/>
      <c r="DX101" s="287">
        <v>201154.01858680954</v>
      </c>
      <c r="DY101" s="290"/>
      <c r="DZ101" s="290"/>
      <c r="EA101" s="290"/>
      <c r="EB101" s="290"/>
      <c r="EC101" s="290"/>
      <c r="ED101" s="290"/>
      <c r="EE101" s="290"/>
      <c r="EF101" s="290"/>
      <c r="EG101" s="290"/>
      <c r="EH101" s="290"/>
      <c r="EI101" s="290"/>
      <c r="EJ101" s="290"/>
      <c r="EK101" s="291"/>
      <c r="EL101" s="287">
        <v>0</v>
      </c>
      <c r="EM101" s="290"/>
      <c r="EN101" s="290"/>
      <c r="EO101" s="290"/>
      <c r="EP101" s="290"/>
      <c r="EQ101" s="290"/>
      <c r="ER101" s="290"/>
      <c r="ES101" s="290"/>
      <c r="ET101" s="290"/>
      <c r="EU101" s="290"/>
      <c r="EV101" s="290"/>
      <c r="EW101" s="290"/>
      <c r="EX101" s="290"/>
      <c r="EY101" s="290"/>
      <c r="EZ101" s="291"/>
      <c r="FA101" s="287">
        <v>205260.51858680954</v>
      </c>
      <c r="FB101" s="290"/>
      <c r="FC101" s="290"/>
      <c r="FD101" s="290"/>
      <c r="FE101" s="290"/>
      <c r="FF101" s="290"/>
      <c r="FG101" s="290"/>
      <c r="FH101" s="290"/>
      <c r="FI101" s="290"/>
      <c r="FJ101" s="290"/>
      <c r="FK101" s="290"/>
      <c r="FL101" s="290"/>
      <c r="FM101" s="290"/>
      <c r="FN101" s="291"/>
      <c r="FO101" s="287">
        <v>0</v>
      </c>
      <c r="FP101" s="290"/>
      <c r="FQ101" s="290"/>
      <c r="FR101" s="290"/>
      <c r="FS101" s="290"/>
      <c r="FT101" s="290"/>
      <c r="FU101" s="290"/>
      <c r="FV101" s="290"/>
      <c r="FW101" s="290"/>
      <c r="FX101" s="290"/>
      <c r="FY101" s="290"/>
      <c r="FZ101" s="290"/>
      <c r="GA101" s="290"/>
      <c r="GB101" s="290"/>
      <c r="GC101" s="291"/>
      <c r="GD101" s="287">
        <v>205260.51858680954</v>
      </c>
      <c r="GE101" s="290"/>
      <c r="GF101" s="290"/>
      <c r="GG101" s="290"/>
      <c r="GH101" s="290"/>
      <c r="GI101" s="290"/>
      <c r="GJ101" s="290"/>
      <c r="GK101" s="290"/>
      <c r="GL101" s="290"/>
      <c r="GM101" s="290"/>
      <c r="GN101" s="290"/>
      <c r="GO101" s="290"/>
      <c r="GP101" s="291"/>
      <c r="GQ101" s="287">
        <v>0</v>
      </c>
      <c r="GR101" s="290"/>
      <c r="GS101" s="290"/>
      <c r="GT101" s="290"/>
      <c r="GU101" s="290"/>
      <c r="GV101" s="290"/>
      <c r="GW101" s="290"/>
      <c r="GX101" s="290"/>
      <c r="GY101" s="290"/>
      <c r="GZ101" s="290"/>
      <c r="HA101" s="290"/>
      <c r="HB101" s="290"/>
      <c r="HC101" s="290"/>
      <c r="HD101" s="291"/>
      <c r="HK101" s="340">
        <v>21</v>
      </c>
      <c r="HL101" s="151"/>
      <c r="HM101" s="151"/>
      <c r="HN101" s="150"/>
      <c r="IB101" s="152">
        <v>21</v>
      </c>
    </row>
    <row r="102" spans="1:236" s="340" customFormat="1" ht="42.75" hidden="1" customHeight="1">
      <c r="A102" s="270" t="s">
        <v>78</v>
      </c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6"/>
      <c r="W102" s="334" t="s">
        <v>227</v>
      </c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03" t="s">
        <v>188</v>
      </c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39" t="s">
        <v>194</v>
      </c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6" t="s">
        <v>191</v>
      </c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8"/>
      <c r="CD102" s="282" t="s">
        <v>192</v>
      </c>
      <c r="CE102" s="283"/>
      <c r="CF102" s="283"/>
      <c r="CG102" s="283"/>
      <c r="CH102" s="283"/>
      <c r="CI102" s="283"/>
      <c r="CJ102" s="283"/>
      <c r="CK102" s="283"/>
      <c r="CL102" s="283"/>
      <c r="CM102" s="284"/>
      <c r="CN102" s="270" t="s">
        <v>193</v>
      </c>
      <c r="CO102" s="285"/>
      <c r="CP102" s="285"/>
      <c r="CQ102" s="285"/>
      <c r="CR102" s="285"/>
      <c r="CS102" s="286"/>
      <c r="CT102" s="287">
        <v>0</v>
      </c>
      <c r="CU102" s="288"/>
      <c r="CV102" s="288"/>
      <c r="CW102" s="288"/>
      <c r="CX102" s="288"/>
      <c r="CY102" s="288"/>
      <c r="CZ102" s="288"/>
      <c r="DA102" s="288"/>
      <c r="DB102" s="288"/>
      <c r="DC102" s="289"/>
      <c r="DD102" s="287">
        <v>0</v>
      </c>
      <c r="DE102" s="288"/>
      <c r="DF102" s="288"/>
      <c r="DG102" s="288"/>
      <c r="DH102" s="288"/>
      <c r="DI102" s="288"/>
      <c r="DJ102" s="288"/>
      <c r="DK102" s="288"/>
      <c r="DL102" s="288"/>
      <c r="DM102" s="289"/>
      <c r="DN102" s="287">
        <v>0</v>
      </c>
      <c r="DO102" s="288"/>
      <c r="DP102" s="288"/>
      <c r="DQ102" s="288"/>
      <c r="DR102" s="288"/>
      <c r="DS102" s="288"/>
      <c r="DT102" s="288"/>
      <c r="DU102" s="288"/>
      <c r="DV102" s="288"/>
      <c r="DW102" s="289"/>
      <c r="DX102" s="287">
        <v>0</v>
      </c>
      <c r="DY102" s="290"/>
      <c r="DZ102" s="290"/>
      <c r="EA102" s="290"/>
      <c r="EB102" s="290"/>
      <c r="EC102" s="290"/>
      <c r="ED102" s="290"/>
      <c r="EE102" s="290"/>
      <c r="EF102" s="290"/>
      <c r="EG102" s="290"/>
      <c r="EH102" s="290"/>
      <c r="EI102" s="290"/>
      <c r="EJ102" s="290"/>
      <c r="EK102" s="291"/>
      <c r="EL102" s="287">
        <v>0</v>
      </c>
      <c r="EM102" s="290"/>
      <c r="EN102" s="290"/>
      <c r="EO102" s="290"/>
      <c r="EP102" s="290"/>
      <c r="EQ102" s="290"/>
      <c r="ER102" s="290"/>
      <c r="ES102" s="290"/>
      <c r="ET102" s="290"/>
      <c r="EU102" s="290"/>
      <c r="EV102" s="290"/>
      <c r="EW102" s="290"/>
      <c r="EX102" s="290"/>
      <c r="EY102" s="290"/>
      <c r="EZ102" s="291"/>
      <c r="FA102" s="287">
        <v>0</v>
      </c>
      <c r="FB102" s="290"/>
      <c r="FC102" s="290"/>
      <c r="FD102" s="290"/>
      <c r="FE102" s="290"/>
      <c r="FF102" s="290"/>
      <c r="FG102" s="290"/>
      <c r="FH102" s="290"/>
      <c r="FI102" s="290"/>
      <c r="FJ102" s="290"/>
      <c r="FK102" s="290"/>
      <c r="FL102" s="290"/>
      <c r="FM102" s="290"/>
      <c r="FN102" s="291"/>
      <c r="FO102" s="287">
        <v>0</v>
      </c>
      <c r="FP102" s="290"/>
      <c r="FQ102" s="290"/>
      <c r="FR102" s="290"/>
      <c r="FS102" s="290"/>
      <c r="FT102" s="290"/>
      <c r="FU102" s="290"/>
      <c r="FV102" s="290"/>
      <c r="FW102" s="290"/>
      <c r="FX102" s="290"/>
      <c r="FY102" s="290"/>
      <c r="FZ102" s="290"/>
      <c r="GA102" s="290"/>
      <c r="GB102" s="290"/>
      <c r="GC102" s="291"/>
      <c r="GD102" s="287">
        <v>0</v>
      </c>
      <c r="GE102" s="290"/>
      <c r="GF102" s="290"/>
      <c r="GG102" s="290"/>
      <c r="GH102" s="290"/>
      <c r="GI102" s="290"/>
      <c r="GJ102" s="290"/>
      <c r="GK102" s="290"/>
      <c r="GL102" s="290"/>
      <c r="GM102" s="290"/>
      <c r="GN102" s="290"/>
      <c r="GO102" s="290"/>
      <c r="GP102" s="291"/>
      <c r="GQ102" s="287">
        <v>0</v>
      </c>
      <c r="GR102" s="290"/>
      <c r="GS102" s="290"/>
      <c r="GT102" s="290"/>
      <c r="GU102" s="290"/>
      <c r="GV102" s="290"/>
      <c r="GW102" s="290"/>
      <c r="GX102" s="290"/>
      <c r="GY102" s="290"/>
      <c r="GZ102" s="290"/>
      <c r="HA102" s="290"/>
      <c r="HB102" s="290"/>
      <c r="HC102" s="290"/>
      <c r="HD102" s="291"/>
      <c r="HK102" s="340">
        <v>22</v>
      </c>
      <c r="HL102" s="151"/>
      <c r="HM102" s="151"/>
      <c r="HN102" s="150"/>
      <c r="IB102" s="152">
        <v>22</v>
      </c>
    </row>
    <row r="103" spans="1:236" s="340" customFormat="1" ht="42.75" hidden="1" customHeight="1">
      <c r="A103" s="270" t="s">
        <v>80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6"/>
      <c r="W103" s="334" t="s">
        <v>227</v>
      </c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03" t="s">
        <v>195</v>
      </c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39" t="s">
        <v>194</v>
      </c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6" t="s">
        <v>191</v>
      </c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8"/>
      <c r="CD103" s="282" t="s">
        <v>192</v>
      </c>
      <c r="CE103" s="283"/>
      <c r="CF103" s="283"/>
      <c r="CG103" s="283"/>
      <c r="CH103" s="283"/>
      <c r="CI103" s="283"/>
      <c r="CJ103" s="283"/>
      <c r="CK103" s="283"/>
      <c r="CL103" s="283"/>
      <c r="CM103" s="284"/>
      <c r="CN103" s="270" t="s">
        <v>193</v>
      </c>
      <c r="CO103" s="285"/>
      <c r="CP103" s="285"/>
      <c r="CQ103" s="285"/>
      <c r="CR103" s="285"/>
      <c r="CS103" s="286"/>
      <c r="CT103" s="287">
        <v>0</v>
      </c>
      <c r="CU103" s="288"/>
      <c r="CV103" s="288"/>
      <c r="CW103" s="288"/>
      <c r="CX103" s="288"/>
      <c r="CY103" s="288"/>
      <c r="CZ103" s="288"/>
      <c r="DA103" s="288"/>
      <c r="DB103" s="288"/>
      <c r="DC103" s="289"/>
      <c r="DD103" s="287">
        <v>0</v>
      </c>
      <c r="DE103" s="288"/>
      <c r="DF103" s="288"/>
      <c r="DG103" s="288"/>
      <c r="DH103" s="288"/>
      <c r="DI103" s="288"/>
      <c r="DJ103" s="288"/>
      <c r="DK103" s="288"/>
      <c r="DL103" s="288"/>
      <c r="DM103" s="289"/>
      <c r="DN103" s="287">
        <v>0</v>
      </c>
      <c r="DO103" s="288"/>
      <c r="DP103" s="288"/>
      <c r="DQ103" s="288"/>
      <c r="DR103" s="288"/>
      <c r="DS103" s="288"/>
      <c r="DT103" s="288"/>
      <c r="DU103" s="288"/>
      <c r="DV103" s="288"/>
      <c r="DW103" s="289"/>
      <c r="DX103" s="287">
        <v>0</v>
      </c>
      <c r="DY103" s="290"/>
      <c r="DZ103" s="290"/>
      <c r="EA103" s="290"/>
      <c r="EB103" s="290"/>
      <c r="EC103" s="290"/>
      <c r="ED103" s="290"/>
      <c r="EE103" s="290"/>
      <c r="EF103" s="290"/>
      <c r="EG103" s="290"/>
      <c r="EH103" s="290"/>
      <c r="EI103" s="290"/>
      <c r="EJ103" s="290"/>
      <c r="EK103" s="291"/>
      <c r="EL103" s="287">
        <v>0</v>
      </c>
      <c r="EM103" s="290"/>
      <c r="EN103" s="290"/>
      <c r="EO103" s="290"/>
      <c r="EP103" s="290"/>
      <c r="EQ103" s="290"/>
      <c r="ER103" s="290"/>
      <c r="ES103" s="290"/>
      <c r="ET103" s="290"/>
      <c r="EU103" s="290"/>
      <c r="EV103" s="290"/>
      <c r="EW103" s="290"/>
      <c r="EX103" s="290"/>
      <c r="EY103" s="290"/>
      <c r="EZ103" s="291"/>
      <c r="FA103" s="287">
        <v>0</v>
      </c>
      <c r="FB103" s="290"/>
      <c r="FC103" s="290"/>
      <c r="FD103" s="290"/>
      <c r="FE103" s="290"/>
      <c r="FF103" s="290"/>
      <c r="FG103" s="290"/>
      <c r="FH103" s="290"/>
      <c r="FI103" s="290"/>
      <c r="FJ103" s="290"/>
      <c r="FK103" s="290"/>
      <c r="FL103" s="290"/>
      <c r="FM103" s="290"/>
      <c r="FN103" s="291"/>
      <c r="FO103" s="287">
        <v>0</v>
      </c>
      <c r="FP103" s="290"/>
      <c r="FQ103" s="290"/>
      <c r="FR103" s="290"/>
      <c r="FS103" s="290"/>
      <c r="FT103" s="290"/>
      <c r="FU103" s="290"/>
      <c r="FV103" s="290"/>
      <c r="FW103" s="290"/>
      <c r="FX103" s="290"/>
      <c r="FY103" s="290"/>
      <c r="FZ103" s="290"/>
      <c r="GA103" s="290"/>
      <c r="GB103" s="290"/>
      <c r="GC103" s="291"/>
      <c r="GD103" s="287">
        <v>0</v>
      </c>
      <c r="GE103" s="290"/>
      <c r="GF103" s="290"/>
      <c r="GG103" s="290"/>
      <c r="GH103" s="290"/>
      <c r="GI103" s="290"/>
      <c r="GJ103" s="290"/>
      <c r="GK103" s="290"/>
      <c r="GL103" s="290"/>
      <c r="GM103" s="290"/>
      <c r="GN103" s="290"/>
      <c r="GO103" s="290"/>
      <c r="GP103" s="291"/>
      <c r="GQ103" s="287">
        <v>0</v>
      </c>
      <c r="GR103" s="290"/>
      <c r="GS103" s="290"/>
      <c r="GT103" s="290"/>
      <c r="GU103" s="290"/>
      <c r="GV103" s="290"/>
      <c r="GW103" s="290"/>
      <c r="GX103" s="290"/>
      <c r="GY103" s="290"/>
      <c r="GZ103" s="290"/>
      <c r="HA103" s="290"/>
      <c r="HB103" s="290"/>
      <c r="HC103" s="290"/>
      <c r="HD103" s="291"/>
      <c r="HK103" s="340">
        <v>23</v>
      </c>
      <c r="HL103" s="151"/>
      <c r="HM103" s="151"/>
      <c r="HN103" s="150"/>
      <c r="IB103" s="152">
        <v>23</v>
      </c>
    </row>
    <row r="104" spans="1:236" s="340" customFormat="1" ht="42.75" customHeight="1">
      <c r="A104" s="270" t="s">
        <v>82</v>
      </c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6"/>
      <c r="W104" s="334" t="s">
        <v>228</v>
      </c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03" t="s">
        <v>188</v>
      </c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35" t="s">
        <v>190</v>
      </c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6" t="s">
        <v>191</v>
      </c>
      <c r="BT104" s="337"/>
      <c r="BU104" s="337"/>
      <c r="BV104" s="337"/>
      <c r="BW104" s="337"/>
      <c r="BX104" s="337"/>
      <c r="BY104" s="337"/>
      <c r="BZ104" s="337"/>
      <c r="CA104" s="337"/>
      <c r="CB104" s="337"/>
      <c r="CC104" s="338"/>
      <c r="CD104" s="282" t="s">
        <v>192</v>
      </c>
      <c r="CE104" s="283"/>
      <c r="CF104" s="283"/>
      <c r="CG104" s="283"/>
      <c r="CH104" s="283"/>
      <c r="CI104" s="283"/>
      <c r="CJ104" s="283"/>
      <c r="CK104" s="283"/>
      <c r="CL104" s="283"/>
      <c r="CM104" s="284"/>
      <c r="CN104" s="270" t="s">
        <v>193</v>
      </c>
      <c r="CO104" s="285"/>
      <c r="CP104" s="285"/>
      <c r="CQ104" s="285"/>
      <c r="CR104" s="285"/>
      <c r="CS104" s="286"/>
      <c r="CT104" s="287">
        <v>5</v>
      </c>
      <c r="CU104" s="288"/>
      <c r="CV104" s="288"/>
      <c r="CW104" s="288"/>
      <c r="CX104" s="288"/>
      <c r="CY104" s="288"/>
      <c r="CZ104" s="288"/>
      <c r="DA104" s="288"/>
      <c r="DB104" s="288"/>
      <c r="DC104" s="289"/>
      <c r="DD104" s="287">
        <v>8</v>
      </c>
      <c r="DE104" s="288"/>
      <c r="DF104" s="288"/>
      <c r="DG104" s="288"/>
      <c r="DH104" s="288"/>
      <c r="DI104" s="288"/>
      <c r="DJ104" s="288"/>
      <c r="DK104" s="288"/>
      <c r="DL104" s="288"/>
      <c r="DM104" s="289"/>
      <c r="DN104" s="287">
        <v>8</v>
      </c>
      <c r="DO104" s="288"/>
      <c r="DP104" s="288"/>
      <c r="DQ104" s="288"/>
      <c r="DR104" s="288"/>
      <c r="DS104" s="288"/>
      <c r="DT104" s="288"/>
      <c r="DU104" s="288"/>
      <c r="DV104" s="288"/>
      <c r="DW104" s="289"/>
      <c r="DX104" s="287">
        <v>125309.04420161905</v>
      </c>
      <c r="DY104" s="290"/>
      <c r="DZ104" s="290"/>
      <c r="EA104" s="290"/>
      <c r="EB104" s="290"/>
      <c r="EC104" s="290"/>
      <c r="ED104" s="290"/>
      <c r="EE104" s="290"/>
      <c r="EF104" s="290"/>
      <c r="EG104" s="290"/>
      <c r="EH104" s="290"/>
      <c r="EI104" s="290"/>
      <c r="EJ104" s="290"/>
      <c r="EK104" s="291"/>
      <c r="EL104" s="287">
        <v>0</v>
      </c>
      <c r="EM104" s="290"/>
      <c r="EN104" s="290"/>
      <c r="EO104" s="290"/>
      <c r="EP104" s="290"/>
      <c r="EQ104" s="290"/>
      <c r="ER104" s="290"/>
      <c r="ES104" s="290"/>
      <c r="ET104" s="290"/>
      <c r="EU104" s="290"/>
      <c r="EV104" s="290"/>
      <c r="EW104" s="290"/>
      <c r="EX104" s="290"/>
      <c r="EY104" s="290"/>
      <c r="EZ104" s="291"/>
      <c r="FA104" s="287">
        <v>205260.57858680951</v>
      </c>
      <c r="FB104" s="290"/>
      <c r="FC104" s="290"/>
      <c r="FD104" s="290"/>
      <c r="FE104" s="290"/>
      <c r="FF104" s="290"/>
      <c r="FG104" s="290"/>
      <c r="FH104" s="290"/>
      <c r="FI104" s="290"/>
      <c r="FJ104" s="290"/>
      <c r="FK104" s="290"/>
      <c r="FL104" s="290"/>
      <c r="FM104" s="290"/>
      <c r="FN104" s="291"/>
      <c r="FO104" s="287">
        <v>0</v>
      </c>
      <c r="FP104" s="290"/>
      <c r="FQ104" s="290"/>
      <c r="FR104" s="290"/>
      <c r="FS104" s="290"/>
      <c r="FT104" s="290"/>
      <c r="FU104" s="290"/>
      <c r="FV104" s="290"/>
      <c r="FW104" s="290"/>
      <c r="FX104" s="290"/>
      <c r="FY104" s="290"/>
      <c r="FZ104" s="290"/>
      <c r="GA104" s="290"/>
      <c r="GB104" s="290"/>
      <c r="GC104" s="291"/>
      <c r="GD104" s="287">
        <v>205260.57858680951</v>
      </c>
      <c r="GE104" s="290"/>
      <c r="GF104" s="290"/>
      <c r="GG104" s="290"/>
      <c r="GH104" s="290"/>
      <c r="GI104" s="290"/>
      <c r="GJ104" s="290"/>
      <c r="GK104" s="290"/>
      <c r="GL104" s="290"/>
      <c r="GM104" s="290"/>
      <c r="GN104" s="290"/>
      <c r="GO104" s="290"/>
      <c r="GP104" s="291"/>
      <c r="GQ104" s="287">
        <v>0</v>
      </c>
      <c r="GR104" s="290"/>
      <c r="GS104" s="290"/>
      <c r="GT104" s="290"/>
      <c r="GU104" s="290"/>
      <c r="GV104" s="290"/>
      <c r="GW104" s="290"/>
      <c r="GX104" s="290"/>
      <c r="GY104" s="290"/>
      <c r="GZ104" s="290"/>
      <c r="HA104" s="290"/>
      <c r="HB104" s="290"/>
      <c r="HC104" s="290"/>
      <c r="HD104" s="291"/>
      <c r="HK104" s="340">
        <v>24</v>
      </c>
      <c r="HL104" s="151"/>
      <c r="HM104" s="151"/>
      <c r="HN104" s="150"/>
      <c r="IB104" s="152">
        <v>24</v>
      </c>
    </row>
    <row r="105" spans="1:236" s="340" customFormat="1" ht="42.75" customHeight="1">
      <c r="A105" s="270" t="s">
        <v>84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6"/>
      <c r="W105" s="334" t="s">
        <v>228</v>
      </c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03" t="s">
        <v>188</v>
      </c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39" t="s">
        <v>194</v>
      </c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6" t="s">
        <v>191</v>
      </c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8"/>
      <c r="CD105" s="282" t="s">
        <v>192</v>
      </c>
      <c r="CE105" s="283"/>
      <c r="CF105" s="283"/>
      <c r="CG105" s="283"/>
      <c r="CH105" s="283"/>
      <c r="CI105" s="283"/>
      <c r="CJ105" s="283"/>
      <c r="CK105" s="283"/>
      <c r="CL105" s="283"/>
      <c r="CM105" s="284"/>
      <c r="CN105" s="270" t="s">
        <v>193</v>
      </c>
      <c r="CO105" s="285"/>
      <c r="CP105" s="285"/>
      <c r="CQ105" s="285"/>
      <c r="CR105" s="285"/>
      <c r="CS105" s="286"/>
      <c r="CT105" s="287">
        <v>50</v>
      </c>
      <c r="CU105" s="288"/>
      <c r="CV105" s="288"/>
      <c r="CW105" s="288"/>
      <c r="CX105" s="288"/>
      <c r="CY105" s="288"/>
      <c r="CZ105" s="288"/>
      <c r="DA105" s="288"/>
      <c r="DB105" s="288"/>
      <c r="DC105" s="289"/>
      <c r="DD105" s="287">
        <v>52</v>
      </c>
      <c r="DE105" s="288"/>
      <c r="DF105" s="288"/>
      <c r="DG105" s="288"/>
      <c r="DH105" s="288"/>
      <c r="DI105" s="288"/>
      <c r="DJ105" s="288"/>
      <c r="DK105" s="288"/>
      <c r="DL105" s="288"/>
      <c r="DM105" s="289"/>
      <c r="DN105" s="287">
        <v>52</v>
      </c>
      <c r="DO105" s="288"/>
      <c r="DP105" s="288"/>
      <c r="DQ105" s="288"/>
      <c r="DR105" s="288"/>
      <c r="DS105" s="288"/>
      <c r="DT105" s="288"/>
      <c r="DU105" s="288"/>
      <c r="DV105" s="288"/>
      <c r="DW105" s="289"/>
      <c r="DX105" s="287">
        <v>5048635.6005968088</v>
      </c>
      <c r="DY105" s="290"/>
      <c r="DZ105" s="290"/>
      <c r="EA105" s="290"/>
      <c r="EB105" s="290"/>
      <c r="EC105" s="290"/>
      <c r="ED105" s="290"/>
      <c r="EE105" s="290"/>
      <c r="EF105" s="290"/>
      <c r="EG105" s="290"/>
      <c r="EH105" s="290"/>
      <c r="EI105" s="290"/>
      <c r="EJ105" s="290"/>
      <c r="EK105" s="291"/>
      <c r="EL105" s="287">
        <v>0</v>
      </c>
      <c r="EM105" s="290"/>
      <c r="EN105" s="290"/>
      <c r="EO105" s="290"/>
      <c r="EP105" s="290"/>
      <c r="EQ105" s="290"/>
      <c r="ER105" s="290"/>
      <c r="ES105" s="290"/>
      <c r="ET105" s="290"/>
      <c r="EU105" s="290"/>
      <c r="EV105" s="290"/>
      <c r="EW105" s="290"/>
      <c r="EX105" s="290"/>
      <c r="EY105" s="290"/>
      <c r="EZ105" s="291"/>
      <c r="FA105" s="287">
        <v>5309854.5286882855</v>
      </c>
      <c r="FB105" s="290"/>
      <c r="FC105" s="290"/>
      <c r="FD105" s="290"/>
      <c r="FE105" s="290"/>
      <c r="FF105" s="290"/>
      <c r="FG105" s="290"/>
      <c r="FH105" s="290"/>
      <c r="FI105" s="290"/>
      <c r="FJ105" s="290"/>
      <c r="FK105" s="290"/>
      <c r="FL105" s="290"/>
      <c r="FM105" s="290"/>
      <c r="FN105" s="291"/>
      <c r="FO105" s="287">
        <v>0</v>
      </c>
      <c r="FP105" s="290"/>
      <c r="FQ105" s="290"/>
      <c r="FR105" s="290"/>
      <c r="FS105" s="290"/>
      <c r="FT105" s="290"/>
      <c r="FU105" s="290"/>
      <c r="FV105" s="290"/>
      <c r="FW105" s="290"/>
      <c r="FX105" s="290"/>
      <c r="FY105" s="290"/>
      <c r="FZ105" s="290"/>
      <c r="GA105" s="290"/>
      <c r="GB105" s="290"/>
      <c r="GC105" s="291"/>
      <c r="GD105" s="287">
        <v>5309854.5286882855</v>
      </c>
      <c r="GE105" s="290"/>
      <c r="GF105" s="290"/>
      <c r="GG105" s="290"/>
      <c r="GH105" s="290"/>
      <c r="GI105" s="290"/>
      <c r="GJ105" s="290"/>
      <c r="GK105" s="290"/>
      <c r="GL105" s="290"/>
      <c r="GM105" s="290"/>
      <c r="GN105" s="290"/>
      <c r="GO105" s="290"/>
      <c r="GP105" s="291"/>
      <c r="GQ105" s="287">
        <v>0</v>
      </c>
      <c r="GR105" s="290"/>
      <c r="GS105" s="290"/>
      <c r="GT105" s="290"/>
      <c r="GU105" s="290"/>
      <c r="GV105" s="290"/>
      <c r="GW105" s="290"/>
      <c r="GX105" s="290"/>
      <c r="GY105" s="290"/>
      <c r="GZ105" s="290"/>
      <c r="HA105" s="290"/>
      <c r="HB105" s="290"/>
      <c r="HC105" s="290"/>
      <c r="HD105" s="291"/>
      <c r="HK105" s="340">
        <v>25</v>
      </c>
      <c r="HL105" s="151"/>
      <c r="HM105" s="151"/>
      <c r="HN105" s="150"/>
      <c r="IB105" s="152">
        <v>25</v>
      </c>
    </row>
    <row r="106" spans="1:236" s="340" customFormat="1" ht="42.75" customHeight="1">
      <c r="A106" s="270" t="s">
        <v>86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6"/>
      <c r="W106" s="334" t="s">
        <v>228</v>
      </c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03" t="s">
        <v>195</v>
      </c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35" t="s">
        <v>190</v>
      </c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6" t="s">
        <v>191</v>
      </c>
      <c r="BT106" s="337"/>
      <c r="BU106" s="337"/>
      <c r="BV106" s="337"/>
      <c r="BW106" s="337"/>
      <c r="BX106" s="337"/>
      <c r="BY106" s="337"/>
      <c r="BZ106" s="337"/>
      <c r="CA106" s="337"/>
      <c r="CB106" s="337"/>
      <c r="CC106" s="338"/>
      <c r="CD106" s="282" t="s">
        <v>192</v>
      </c>
      <c r="CE106" s="283"/>
      <c r="CF106" s="283"/>
      <c r="CG106" s="283"/>
      <c r="CH106" s="283"/>
      <c r="CI106" s="283"/>
      <c r="CJ106" s="283"/>
      <c r="CK106" s="283"/>
      <c r="CL106" s="283"/>
      <c r="CM106" s="284"/>
      <c r="CN106" s="270" t="s">
        <v>193</v>
      </c>
      <c r="CO106" s="285"/>
      <c r="CP106" s="285"/>
      <c r="CQ106" s="285"/>
      <c r="CR106" s="285"/>
      <c r="CS106" s="286"/>
      <c r="CT106" s="287">
        <v>9</v>
      </c>
      <c r="CU106" s="288"/>
      <c r="CV106" s="288"/>
      <c r="CW106" s="288"/>
      <c r="CX106" s="288"/>
      <c r="CY106" s="288"/>
      <c r="CZ106" s="288"/>
      <c r="DA106" s="288"/>
      <c r="DB106" s="288"/>
      <c r="DC106" s="289"/>
      <c r="DD106" s="287">
        <v>10</v>
      </c>
      <c r="DE106" s="288"/>
      <c r="DF106" s="288"/>
      <c r="DG106" s="288"/>
      <c r="DH106" s="288"/>
      <c r="DI106" s="288"/>
      <c r="DJ106" s="288"/>
      <c r="DK106" s="288"/>
      <c r="DL106" s="288"/>
      <c r="DM106" s="289"/>
      <c r="DN106" s="287">
        <v>10</v>
      </c>
      <c r="DO106" s="288"/>
      <c r="DP106" s="288"/>
      <c r="DQ106" s="288"/>
      <c r="DR106" s="288"/>
      <c r="DS106" s="288"/>
      <c r="DT106" s="288"/>
      <c r="DU106" s="288"/>
      <c r="DV106" s="288"/>
      <c r="DW106" s="289"/>
      <c r="DX106" s="287">
        <v>227534.89315557145</v>
      </c>
      <c r="DY106" s="290"/>
      <c r="DZ106" s="290"/>
      <c r="EA106" s="290"/>
      <c r="EB106" s="290"/>
      <c r="EC106" s="290"/>
      <c r="ED106" s="290"/>
      <c r="EE106" s="290"/>
      <c r="EF106" s="290"/>
      <c r="EG106" s="290"/>
      <c r="EH106" s="290"/>
      <c r="EI106" s="290"/>
      <c r="EJ106" s="290"/>
      <c r="EK106" s="291"/>
      <c r="EL106" s="287">
        <v>0</v>
      </c>
      <c r="EM106" s="290"/>
      <c r="EN106" s="290"/>
      <c r="EO106" s="290"/>
      <c r="EP106" s="290"/>
      <c r="EQ106" s="290"/>
      <c r="ER106" s="290"/>
      <c r="ES106" s="290"/>
      <c r="ET106" s="290"/>
      <c r="EU106" s="290"/>
      <c r="EV106" s="290"/>
      <c r="EW106" s="290"/>
      <c r="EX106" s="290"/>
      <c r="EY106" s="290"/>
      <c r="EZ106" s="291"/>
      <c r="FA106" s="287">
        <v>255734.38840323809</v>
      </c>
      <c r="FB106" s="290"/>
      <c r="FC106" s="290"/>
      <c r="FD106" s="290"/>
      <c r="FE106" s="290"/>
      <c r="FF106" s="290"/>
      <c r="FG106" s="290"/>
      <c r="FH106" s="290"/>
      <c r="FI106" s="290"/>
      <c r="FJ106" s="290"/>
      <c r="FK106" s="290"/>
      <c r="FL106" s="290"/>
      <c r="FM106" s="290"/>
      <c r="FN106" s="291"/>
      <c r="FO106" s="287">
        <v>0</v>
      </c>
      <c r="FP106" s="290"/>
      <c r="FQ106" s="290"/>
      <c r="FR106" s="290"/>
      <c r="FS106" s="290"/>
      <c r="FT106" s="290"/>
      <c r="FU106" s="290"/>
      <c r="FV106" s="290"/>
      <c r="FW106" s="290"/>
      <c r="FX106" s="290"/>
      <c r="FY106" s="290"/>
      <c r="FZ106" s="290"/>
      <c r="GA106" s="290"/>
      <c r="GB106" s="290"/>
      <c r="GC106" s="291"/>
      <c r="GD106" s="287">
        <v>255734.38840323809</v>
      </c>
      <c r="GE106" s="290"/>
      <c r="GF106" s="290"/>
      <c r="GG106" s="290"/>
      <c r="GH106" s="290"/>
      <c r="GI106" s="290"/>
      <c r="GJ106" s="290"/>
      <c r="GK106" s="290"/>
      <c r="GL106" s="290"/>
      <c r="GM106" s="290"/>
      <c r="GN106" s="290"/>
      <c r="GO106" s="290"/>
      <c r="GP106" s="291"/>
      <c r="GQ106" s="287">
        <v>0</v>
      </c>
      <c r="GR106" s="290"/>
      <c r="GS106" s="290"/>
      <c r="GT106" s="290"/>
      <c r="GU106" s="290"/>
      <c r="GV106" s="290"/>
      <c r="GW106" s="290"/>
      <c r="GX106" s="290"/>
      <c r="GY106" s="290"/>
      <c r="GZ106" s="290"/>
      <c r="HA106" s="290"/>
      <c r="HB106" s="290"/>
      <c r="HC106" s="290"/>
      <c r="HD106" s="291"/>
      <c r="HK106" s="340">
        <v>26</v>
      </c>
      <c r="HL106" s="151"/>
      <c r="HM106" s="151"/>
      <c r="HN106" s="150"/>
      <c r="IB106" s="152">
        <v>26</v>
      </c>
    </row>
    <row r="107" spans="1:236" s="340" customFormat="1" ht="42.75" customHeight="1">
      <c r="A107" s="270" t="s">
        <v>88</v>
      </c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6"/>
      <c r="W107" s="334" t="s">
        <v>228</v>
      </c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03" t="s">
        <v>195</v>
      </c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39" t="s">
        <v>194</v>
      </c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6" t="s">
        <v>191</v>
      </c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8"/>
      <c r="CD107" s="282" t="s">
        <v>192</v>
      </c>
      <c r="CE107" s="283"/>
      <c r="CF107" s="283"/>
      <c r="CG107" s="283"/>
      <c r="CH107" s="283"/>
      <c r="CI107" s="283"/>
      <c r="CJ107" s="283"/>
      <c r="CK107" s="283"/>
      <c r="CL107" s="283"/>
      <c r="CM107" s="284"/>
      <c r="CN107" s="270" t="s">
        <v>193</v>
      </c>
      <c r="CO107" s="285"/>
      <c r="CP107" s="285"/>
      <c r="CQ107" s="285"/>
      <c r="CR107" s="285"/>
      <c r="CS107" s="286"/>
      <c r="CT107" s="287">
        <v>270</v>
      </c>
      <c r="CU107" s="288"/>
      <c r="CV107" s="288"/>
      <c r="CW107" s="288"/>
      <c r="CX107" s="288"/>
      <c r="CY107" s="288"/>
      <c r="CZ107" s="288"/>
      <c r="DA107" s="288"/>
      <c r="DB107" s="288"/>
      <c r="DC107" s="289"/>
      <c r="DD107" s="287">
        <v>271</v>
      </c>
      <c r="DE107" s="288"/>
      <c r="DF107" s="288"/>
      <c r="DG107" s="288"/>
      <c r="DH107" s="288"/>
      <c r="DI107" s="288"/>
      <c r="DJ107" s="288"/>
      <c r="DK107" s="288"/>
      <c r="DL107" s="288"/>
      <c r="DM107" s="289"/>
      <c r="DN107" s="287">
        <v>271</v>
      </c>
      <c r="DO107" s="288"/>
      <c r="DP107" s="288"/>
      <c r="DQ107" s="288"/>
      <c r="DR107" s="288"/>
      <c r="DS107" s="288"/>
      <c r="DT107" s="288"/>
      <c r="DU107" s="288"/>
      <c r="DV107" s="288"/>
      <c r="DW107" s="289"/>
      <c r="DX107" s="287">
        <v>27271206.504457619</v>
      </c>
      <c r="DY107" s="290"/>
      <c r="DZ107" s="290"/>
      <c r="EA107" s="290"/>
      <c r="EB107" s="290"/>
      <c r="EC107" s="290"/>
      <c r="ED107" s="290"/>
      <c r="EE107" s="290"/>
      <c r="EF107" s="290"/>
      <c r="EG107" s="290"/>
      <c r="EH107" s="290"/>
      <c r="EI107" s="290"/>
      <c r="EJ107" s="290"/>
      <c r="EK107" s="291"/>
      <c r="EL107" s="287">
        <v>0</v>
      </c>
      <c r="EM107" s="290"/>
      <c r="EN107" s="290"/>
      <c r="EO107" s="290"/>
      <c r="EP107" s="290"/>
      <c r="EQ107" s="290"/>
      <c r="ER107" s="290"/>
      <c r="ES107" s="290"/>
      <c r="ET107" s="290"/>
      <c r="EU107" s="290"/>
      <c r="EV107" s="290"/>
      <c r="EW107" s="290"/>
      <c r="EX107" s="290"/>
      <c r="EY107" s="290"/>
      <c r="EZ107" s="291"/>
      <c r="FA107" s="287">
        <v>27673158.175687239</v>
      </c>
      <c r="FB107" s="290"/>
      <c r="FC107" s="290"/>
      <c r="FD107" s="290"/>
      <c r="FE107" s="290"/>
      <c r="FF107" s="290"/>
      <c r="FG107" s="290"/>
      <c r="FH107" s="290"/>
      <c r="FI107" s="290"/>
      <c r="FJ107" s="290"/>
      <c r="FK107" s="290"/>
      <c r="FL107" s="290"/>
      <c r="FM107" s="290"/>
      <c r="FN107" s="291"/>
      <c r="FO107" s="287">
        <v>0</v>
      </c>
      <c r="FP107" s="290"/>
      <c r="FQ107" s="290"/>
      <c r="FR107" s="290"/>
      <c r="FS107" s="290"/>
      <c r="FT107" s="290"/>
      <c r="FU107" s="290"/>
      <c r="FV107" s="290"/>
      <c r="FW107" s="290"/>
      <c r="FX107" s="290"/>
      <c r="FY107" s="290"/>
      <c r="FZ107" s="290"/>
      <c r="GA107" s="290"/>
      <c r="GB107" s="290"/>
      <c r="GC107" s="291"/>
      <c r="GD107" s="287">
        <v>27673158.175687239</v>
      </c>
      <c r="GE107" s="290"/>
      <c r="GF107" s="290"/>
      <c r="GG107" s="290"/>
      <c r="GH107" s="290"/>
      <c r="GI107" s="290"/>
      <c r="GJ107" s="290"/>
      <c r="GK107" s="290"/>
      <c r="GL107" s="290"/>
      <c r="GM107" s="290"/>
      <c r="GN107" s="290"/>
      <c r="GO107" s="290"/>
      <c r="GP107" s="291"/>
      <c r="GQ107" s="287">
        <v>0</v>
      </c>
      <c r="GR107" s="290"/>
      <c r="GS107" s="290"/>
      <c r="GT107" s="290"/>
      <c r="GU107" s="290"/>
      <c r="GV107" s="290"/>
      <c r="GW107" s="290"/>
      <c r="GX107" s="290"/>
      <c r="GY107" s="290"/>
      <c r="GZ107" s="290"/>
      <c r="HA107" s="290"/>
      <c r="HB107" s="290"/>
      <c r="HC107" s="290"/>
      <c r="HD107" s="291"/>
      <c r="HJ107" s="341"/>
      <c r="HK107" s="340">
        <v>27</v>
      </c>
      <c r="HL107" s="151"/>
      <c r="HM107" s="151"/>
      <c r="HN107" s="150"/>
      <c r="IB107" s="152">
        <v>27</v>
      </c>
    </row>
    <row r="108" spans="1:236" s="340" customFormat="1" ht="42.75" hidden="1" customHeight="1">
      <c r="A108" s="270" t="s">
        <v>91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6"/>
      <c r="W108" s="334" t="s">
        <v>228</v>
      </c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03" t="s">
        <v>195</v>
      </c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39" t="s">
        <v>196</v>
      </c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6" t="s">
        <v>191</v>
      </c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8"/>
      <c r="CD108" s="282" t="s">
        <v>192</v>
      </c>
      <c r="CE108" s="283"/>
      <c r="CF108" s="283"/>
      <c r="CG108" s="283"/>
      <c r="CH108" s="283"/>
      <c r="CI108" s="283"/>
      <c r="CJ108" s="283"/>
      <c r="CK108" s="283"/>
      <c r="CL108" s="283"/>
      <c r="CM108" s="284"/>
      <c r="CN108" s="270" t="s">
        <v>193</v>
      </c>
      <c r="CO108" s="285"/>
      <c r="CP108" s="285"/>
      <c r="CQ108" s="285"/>
      <c r="CR108" s="285"/>
      <c r="CS108" s="286"/>
      <c r="CT108" s="287">
        <v>0</v>
      </c>
      <c r="CU108" s="288"/>
      <c r="CV108" s="288"/>
      <c r="CW108" s="288"/>
      <c r="CX108" s="288"/>
      <c r="CY108" s="288"/>
      <c r="CZ108" s="288"/>
      <c r="DA108" s="288"/>
      <c r="DB108" s="288"/>
      <c r="DC108" s="289"/>
      <c r="DD108" s="287">
        <v>0</v>
      </c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87">
        <v>0</v>
      </c>
      <c r="DO108" s="288"/>
      <c r="DP108" s="288"/>
      <c r="DQ108" s="288"/>
      <c r="DR108" s="288"/>
      <c r="DS108" s="288"/>
      <c r="DT108" s="288"/>
      <c r="DU108" s="288"/>
      <c r="DV108" s="288"/>
      <c r="DW108" s="289"/>
      <c r="DX108" s="287">
        <v>0</v>
      </c>
      <c r="DY108" s="290"/>
      <c r="DZ108" s="290"/>
      <c r="EA108" s="290"/>
      <c r="EB108" s="290"/>
      <c r="EC108" s="290"/>
      <c r="ED108" s="290"/>
      <c r="EE108" s="290"/>
      <c r="EF108" s="290"/>
      <c r="EG108" s="290"/>
      <c r="EH108" s="290"/>
      <c r="EI108" s="290"/>
      <c r="EJ108" s="290"/>
      <c r="EK108" s="291"/>
      <c r="EL108" s="287">
        <v>0</v>
      </c>
      <c r="EM108" s="290"/>
      <c r="EN108" s="290"/>
      <c r="EO108" s="290"/>
      <c r="EP108" s="290"/>
      <c r="EQ108" s="290"/>
      <c r="ER108" s="290"/>
      <c r="ES108" s="290"/>
      <c r="ET108" s="290"/>
      <c r="EU108" s="290"/>
      <c r="EV108" s="290"/>
      <c r="EW108" s="290"/>
      <c r="EX108" s="290"/>
      <c r="EY108" s="290"/>
      <c r="EZ108" s="291"/>
      <c r="FA108" s="287">
        <v>0</v>
      </c>
      <c r="FB108" s="290"/>
      <c r="FC108" s="290"/>
      <c r="FD108" s="290"/>
      <c r="FE108" s="290"/>
      <c r="FF108" s="290"/>
      <c r="FG108" s="290"/>
      <c r="FH108" s="290"/>
      <c r="FI108" s="290"/>
      <c r="FJ108" s="290"/>
      <c r="FK108" s="290"/>
      <c r="FL108" s="290"/>
      <c r="FM108" s="290"/>
      <c r="FN108" s="291"/>
      <c r="FO108" s="287">
        <v>0</v>
      </c>
      <c r="FP108" s="290"/>
      <c r="FQ108" s="290"/>
      <c r="FR108" s="290"/>
      <c r="FS108" s="290"/>
      <c r="FT108" s="290"/>
      <c r="FU108" s="290"/>
      <c r="FV108" s="290"/>
      <c r="FW108" s="290"/>
      <c r="FX108" s="290"/>
      <c r="FY108" s="290"/>
      <c r="FZ108" s="290"/>
      <c r="GA108" s="290"/>
      <c r="GB108" s="290"/>
      <c r="GC108" s="291"/>
      <c r="GD108" s="287">
        <v>0</v>
      </c>
      <c r="GE108" s="290"/>
      <c r="GF108" s="290"/>
      <c r="GG108" s="290"/>
      <c r="GH108" s="290"/>
      <c r="GI108" s="290"/>
      <c r="GJ108" s="290"/>
      <c r="GK108" s="290"/>
      <c r="GL108" s="290"/>
      <c r="GM108" s="290"/>
      <c r="GN108" s="290"/>
      <c r="GO108" s="290"/>
      <c r="GP108" s="291"/>
      <c r="GQ108" s="287">
        <v>0</v>
      </c>
      <c r="GR108" s="290"/>
      <c r="GS108" s="290"/>
      <c r="GT108" s="290"/>
      <c r="GU108" s="290"/>
      <c r="GV108" s="290"/>
      <c r="GW108" s="290"/>
      <c r="GX108" s="290"/>
      <c r="GY108" s="290"/>
      <c r="GZ108" s="290"/>
      <c r="HA108" s="290"/>
      <c r="HB108" s="290"/>
      <c r="HC108" s="290"/>
      <c r="HD108" s="291"/>
      <c r="HJ108" s="342"/>
      <c r="HK108" s="340">
        <v>28</v>
      </c>
      <c r="HL108" s="151"/>
      <c r="HM108" s="151"/>
      <c r="HN108" s="150"/>
      <c r="IB108" s="152">
        <v>28</v>
      </c>
    </row>
    <row r="109" spans="1:236" s="340" customFormat="1" ht="42.75" customHeight="1">
      <c r="A109" s="343" t="s">
        <v>93</v>
      </c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5"/>
      <c r="W109" s="346" t="s">
        <v>228</v>
      </c>
      <c r="X109" s="346"/>
      <c r="Y109" s="346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7" t="s">
        <v>186</v>
      </c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8" t="s">
        <v>194</v>
      </c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9" t="s">
        <v>191</v>
      </c>
      <c r="BT109" s="350"/>
      <c r="BU109" s="350"/>
      <c r="BV109" s="350"/>
      <c r="BW109" s="350"/>
      <c r="BX109" s="350"/>
      <c r="BY109" s="350"/>
      <c r="BZ109" s="350"/>
      <c r="CA109" s="350"/>
      <c r="CB109" s="350"/>
      <c r="CC109" s="351"/>
      <c r="CD109" s="352" t="s">
        <v>192</v>
      </c>
      <c r="CE109" s="353"/>
      <c r="CF109" s="353"/>
      <c r="CG109" s="353"/>
      <c r="CH109" s="353"/>
      <c r="CI109" s="353"/>
      <c r="CJ109" s="353"/>
      <c r="CK109" s="353"/>
      <c r="CL109" s="353"/>
      <c r="CM109" s="354"/>
      <c r="CN109" s="343" t="s">
        <v>193</v>
      </c>
      <c r="CO109" s="344"/>
      <c r="CP109" s="344"/>
      <c r="CQ109" s="344"/>
      <c r="CR109" s="344"/>
      <c r="CS109" s="345"/>
      <c r="CT109" s="355">
        <v>45</v>
      </c>
      <c r="CU109" s="356"/>
      <c r="CV109" s="356"/>
      <c r="CW109" s="356"/>
      <c r="CX109" s="356"/>
      <c r="CY109" s="356"/>
      <c r="CZ109" s="356"/>
      <c r="DA109" s="356"/>
      <c r="DB109" s="356"/>
      <c r="DC109" s="357"/>
      <c r="DD109" s="355">
        <v>45</v>
      </c>
      <c r="DE109" s="356"/>
      <c r="DF109" s="356"/>
      <c r="DG109" s="356"/>
      <c r="DH109" s="356"/>
      <c r="DI109" s="356"/>
      <c r="DJ109" s="356"/>
      <c r="DK109" s="356"/>
      <c r="DL109" s="356"/>
      <c r="DM109" s="357"/>
      <c r="DN109" s="355">
        <v>45</v>
      </c>
      <c r="DO109" s="356"/>
      <c r="DP109" s="356"/>
      <c r="DQ109" s="356"/>
      <c r="DR109" s="356"/>
      <c r="DS109" s="356"/>
      <c r="DT109" s="356"/>
      <c r="DU109" s="356"/>
      <c r="DV109" s="356"/>
      <c r="DW109" s="357"/>
      <c r="DX109" s="355">
        <v>6723000</v>
      </c>
      <c r="DY109" s="358"/>
      <c r="DZ109" s="358"/>
      <c r="EA109" s="358"/>
      <c r="EB109" s="358"/>
      <c r="EC109" s="358"/>
      <c r="ED109" s="358"/>
      <c r="EE109" s="358"/>
      <c r="EF109" s="358"/>
      <c r="EG109" s="358"/>
      <c r="EH109" s="358"/>
      <c r="EI109" s="358"/>
      <c r="EJ109" s="358"/>
      <c r="EK109" s="359"/>
      <c r="EL109" s="355">
        <v>0</v>
      </c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9"/>
      <c r="FA109" s="355">
        <v>6723000</v>
      </c>
      <c r="FB109" s="358"/>
      <c r="FC109" s="358"/>
      <c r="FD109" s="358"/>
      <c r="FE109" s="358"/>
      <c r="FF109" s="358"/>
      <c r="FG109" s="358"/>
      <c r="FH109" s="358"/>
      <c r="FI109" s="358"/>
      <c r="FJ109" s="358"/>
      <c r="FK109" s="358"/>
      <c r="FL109" s="358"/>
      <c r="FM109" s="358"/>
      <c r="FN109" s="359"/>
      <c r="FO109" s="355">
        <v>0</v>
      </c>
      <c r="FP109" s="358"/>
      <c r="FQ109" s="358"/>
      <c r="FR109" s="358"/>
      <c r="FS109" s="358"/>
      <c r="FT109" s="358"/>
      <c r="FU109" s="358"/>
      <c r="FV109" s="358"/>
      <c r="FW109" s="358"/>
      <c r="FX109" s="358"/>
      <c r="FY109" s="358"/>
      <c r="FZ109" s="358"/>
      <c r="GA109" s="358"/>
      <c r="GB109" s="358"/>
      <c r="GC109" s="359"/>
      <c r="GD109" s="355">
        <v>6723000</v>
      </c>
      <c r="GE109" s="358"/>
      <c r="GF109" s="358"/>
      <c r="GG109" s="358"/>
      <c r="GH109" s="358"/>
      <c r="GI109" s="358"/>
      <c r="GJ109" s="358"/>
      <c r="GK109" s="358"/>
      <c r="GL109" s="358"/>
      <c r="GM109" s="358"/>
      <c r="GN109" s="358"/>
      <c r="GO109" s="358"/>
      <c r="GP109" s="359"/>
      <c r="GQ109" s="355">
        <v>0</v>
      </c>
      <c r="GR109" s="358"/>
      <c r="GS109" s="358"/>
      <c r="GT109" s="358"/>
      <c r="GU109" s="358"/>
      <c r="GV109" s="358"/>
      <c r="GW109" s="358"/>
      <c r="GX109" s="358"/>
      <c r="GY109" s="358"/>
      <c r="GZ109" s="358"/>
      <c r="HA109" s="358"/>
      <c r="HB109" s="358"/>
      <c r="HC109" s="358"/>
      <c r="HD109" s="359"/>
      <c r="HJ109" s="360">
        <f>SUM(CT98:DC108)</f>
        <v>337</v>
      </c>
      <c r="HK109" s="340">
        <v>29</v>
      </c>
      <c r="HL109" s="151"/>
      <c r="HM109" s="151"/>
      <c r="HN109" s="150"/>
      <c r="IB109" s="152">
        <v>28</v>
      </c>
    </row>
    <row r="110" spans="1:236" s="154" customFormat="1" ht="20.2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5"/>
      <c r="FU110" s="205"/>
      <c r="FV110" s="205"/>
      <c r="FW110" s="205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5"/>
      <c r="GI110" s="205"/>
      <c r="GJ110" s="205"/>
      <c r="GK110" s="205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5"/>
      <c r="GW110" s="205"/>
      <c r="GX110" s="205"/>
      <c r="GY110" s="205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341">
        <v>337</v>
      </c>
      <c r="HL110" s="155"/>
      <c r="HM110" s="155"/>
      <c r="IB110" s="156"/>
    </row>
    <row r="111" spans="1:236" s="154" customFormat="1" ht="15.75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5"/>
      <c r="GI111" s="205"/>
      <c r="GJ111" s="205"/>
      <c r="GK111" s="205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5"/>
      <c r="GW111" s="205"/>
      <c r="GX111" s="205"/>
      <c r="GY111" s="205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98">
        <f>HJ109-HJ110</f>
        <v>0</v>
      </c>
      <c r="HL111" s="155"/>
      <c r="HM111" s="155"/>
      <c r="IB111" s="156"/>
    </row>
    <row r="112" spans="1:236" s="154" customFormat="1" ht="13.5" customHeight="1">
      <c r="A112" s="205" t="s">
        <v>199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5"/>
      <c r="GI112" s="205"/>
      <c r="GJ112" s="205"/>
      <c r="GK112" s="205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5"/>
      <c r="GW112" s="205"/>
      <c r="GX112" s="205"/>
      <c r="GY112" s="205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362">
        <f>CT109</f>
        <v>45</v>
      </c>
      <c r="HL112" s="155"/>
      <c r="HM112" s="155"/>
      <c r="IB112" s="156"/>
    </row>
    <row r="113" spans="1:236" s="154" customFormat="1" ht="16.5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5"/>
      <c r="FU113" s="205"/>
      <c r="FV113" s="205"/>
      <c r="FW113" s="205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5"/>
      <c r="GI113" s="205"/>
      <c r="GJ113" s="205"/>
      <c r="GK113" s="205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5"/>
      <c r="GW113" s="205"/>
      <c r="GX113" s="205"/>
      <c r="GY113" s="205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341">
        <v>45</v>
      </c>
      <c r="HL113" s="155"/>
      <c r="HM113" s="155"/>
      <c r="IB113" s="156"/>
    </row>
    <row r="114" spans="1:236" ht="14.25" customHeight="1">
      <c r="A114" s="300" t="s">
        <v>200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  <c r="BF114" s="301"/>
      <c r="BG114" s="301"/>
      <c r="BH114" s="301"/>
      <c r="BI114" s="301"/>
      <c r="BJ114" s="301"/>
      <c r="BK114" s="301"/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1"/>
      <c r="CG114" s="301"/>
      <c r="CH114" s="301"/>
      <c r="CI114" s="301"/>
      <c r="CJ114" s="301"/>
      <c r="CK114" s="301"/>
      <c r="CL114" s="301"/>
      <c r="CM114" s="301"/>
      <c r="CN114" s="301"/>
      <c r="CO114" s="301"/>
      <c r="CP114" s="301"/>
      <c r="CQ114" s="301"/>
      <c r="CR114" s="301"/>
      <c r="CS114" s="301"/>
      <c r="CT114" s="301"/>
      <c r="CU114" s="301"/>
      <c r="CV114" s="301"/>
      <c r="CW114" s="301"/>
      <c r="CX114" s="301"/>
      <c r="CY114" s="301"/>
      <c r="CZ114" s="301"/>
      <c r="DA114" s="301"/>
      <c r="DB114" s="301"/>
      <c r="DC114" s="301"/>
      <c r="DD114" s="301"/>
      <c r="DE114" s="301"/>
      <c r="DF114" s="301"/>
      <c r="DG114" s="301"/>
      <c r="DH114" s="301"/>
      <c r="DI114" s="301"/>
      <c r="DJ114" s="301"/>
      <c r="DK114" s="301"/>
      <c r="DL114" s="301"/>
      <c r="DM114" s="301"/>
      <c r="DN114" s="301"/>
      <c r="DO114" s="301"/>
      <c r="DP114" s="301"/>
      <c r="DQ114" s="301"/>
      <c r="DR114" s="301"/>
      <c r="DS114" s="301"/>
      <c r="DT114" s="301"/>
      <c r="DU114" s="301"/>
      <c r="DV114" s="301"/>
      <c r="DW114" s="301"/>
      <c r="DX114" s="301"/>
      <c r="DY114" s="301"/>
      <c r="DZ114" s="301"/>
      <c r="EA114" s="301"/>
      <c r="EB114" s="301"/>
      <c r="EC114" s="301"/>
      <c r="ED114" s="301"/>
      <c r="EE114" s="301"/>
      <c r="EF114" s="301"/>
      <c r="EG114" s="301"/>
      <c r="EH114" s="301"/>
      <c r="EI114" s="301"/>
      <c r="EJ114" s="301"/>
      <c r="EK114" s="301"/>
      <c r="EL114" s="301"/>
      <c r="EM114" s="301"/>
      <c r="EN114" s="301"/>
      <c r="EO114" s="301"/>
      <c r="EP114" s="301"/>
      <c r="EQ114" s="301"/>
      <c r="ER114" s="301"/>
      <c r="ES114" s="301"/>
      <c r="ET114" s="301"/>
      <c r="EU114" s="301"/>
      <c r="EV114" s="301"/>
      <c r="EW114" s="301"/>
      <c r="EX114" s="301"/>
      <c r="EY114" s="301"/>
      <c r="EZ114" s="301"/>
      <c r="FA114" s="301"/>
      <c r="FB114" s="301"/>
      <c r="FC114" s="301"/>
      <c r="FD114" s="301"/>
      <c r="FE114" s="302"/>
      <c r="FF114" s="205"/>
      <c r="FG114" s="205"/>
      <c r="FH114" s="205"/>
      <c r="FI114" s="205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5"/>
      <c r="FU114" s="205"/>
      <c r="FV114" s="205"/>
      <c r="FW114" s="205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5"/>
      <c r="GI114" s="205"/>
      <c r="GJ114" s="205"/>
      <c r="GK114" s="205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5"/>
      <c r="GW114" s="205"/>
      <c r="GX114" s="205"/>
      <c r="GY114" s="205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363">
        <f>HJ112-HJ113</f>
        <v>0</v>
      </c>
    </row>
    <row r="115" spans="1:236" s="305" customFormat="1" ht="14.25" customHeight="1">
      <c r="A115" s="303" t="s">
        <v>201</v>
      </c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 t="s">
        <v>202</v>
      </c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 t="s">
        <v>203</v>
      </c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 t="s">
        <v>204</v>
      </c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 t="s">
        <v>205</v>
      </c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  <c r="DX115" s="303"/>
      <c r="DY115" s="303"/>
      <c r="DZ115" s="303"/>
      <c r="EA115" s="303"/>
      <c r="EB115" s="303"/>
      <c r="EC115" s="303"/>
      <c r="ED115" s="303"/>
      <c r="EE115" s="303"/>
      <c r="EF115" s="303"/>
      <c r="EG115" s="303"/>
      <c r="EH115" s="303"/>
      <c r="EI115" s="303"/>
      <c r="EJ115" s="303"/>
      <c r="EK115" s="303"/>
      <c r="EL115" s="303"/>
      <c r="EM115" s="303"/>
      <c r="EN115" s="303"/>
      <c r="EO115" s="303"/>
      <c r="EP115" s="303"/>
      <c r="EQ115" s="303"/>
      <c r="ER115" s="303"/>
      <c r="ES115" s="303"/>
      <c r="ET115" s="303"/>
      <c r="EU115" s="303"/>
      <c r="EV115" s="303"/>
      <c r="EW115" s="303"/>
      <c r="EX115" s="303"/>
      <c r="EY115" s="303"/>
      <c r="EZ115" s="303"/>
      <c r="FA115" s="303"/>
      <c r="FB115" s="303"/>
      <c r="FC115" s="303"/>
      <c r="FD115" s="303"/>
      <c r="FE115" s="303"/>
      <c r="FF115" s="304"/>
      <c r="FG115" s="304"/>
      <c r="FH115" s="304"/>
      <c r="FI115" s="304"/>
      <c r="FJ115" s="304"/>
      <c r="FK115" s="304"/>
      <c r="FL115" s="304"/>
      <c r="FM115" s="304"/>
      <c r="FN115" s="304"/>
      <c r="FO115" s="304"/>
      <c r="FP115" s="304"/>
      <c r="FQ115" s="304"/>
      <c r="FR115" s="304"/>
      <c r="FS115" s="304"/>
      <c r="FT115" s="304"/>
      <c r="FU115" s="304"/>
      <c r="FV115" s="304"/>
      <c r="FW115" s="304"/>
      <c r="FX115" s="304"/>
      <c r="FY115" s="304"/>
      <c r="FZ115" s="304"/>
      <c r="GA115" s="304"/>
      <c r="GB115" s="304"/>
      <c r="GC115" s="304"/>
      <c r="GD115" s="304"/>
      <c r="GE115" s="304"/>
      <c r="GF115" s="304"/>
      <c r="GG115" s="304"/>
      <c r="GH115" s="304"/>
      <c r="GI115" s="304"/>
      <c r="GJ115" s="304"/>
      <c r="GK115" s="304"/>
      <c r="GL115" s="304"/>
      <c r="GM115" s="304"/>
      <c r="GN115" s="304"/>
      <c r="GO115" s="304"/>
      <c r="GP115" s="304"/>
      <c r="GQ115" s="304"/>
      <c r="GR115" s="304"/>
      <c r="GS115" s="304"/>
      <c r="GT115" s="304"/>
      <c r="GU115" s="304"/>
      <c r="GV115" s="304"/>
      <c r="GW115" s="304"/>
      <c r="GX115" s="304"/>
      <c r="GY115" s="304"/>
      <c r="GZ115" s="304"/>
      <c r="HA115" s="304"/>
      <c r="HB115" s="304"/>
      <c r="HC115" s="304"/>
      <c r="HD115" s="304"/>
      <c r="HE115" s="304"/>
      <c r="HF115" s="304"/>
      <c r="HG115" s="304"/>
      <c r="HH115" s="304"/>
      <c r="HI115" s="304"/>
      <c r="HJ115" s="341"/>
      <c r="HL115" s="306"/>
      <c r="HM115" s="306"/>
      <c r="IB115" s="307"/>
    </row>
    <row r="116" spans="1:236" s="311" customFormat="1" ht="13.5" customHeight="1">
      <c r="A116" s="308">
        <v>1</v>
      </c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>
        <v>2</v>
      </c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9" t="s">
        <v>206</v>
      </c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 t="s">
        <v>207</v>
      </c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8">
        <v>5</v>
      </c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  <c r="CQ116" s="308"/>
      <c r="CR116" s="308"/>
      <c r="CS116" s="308"/>
      <c r="CT116" s="308"/>
      <c r="CU116" s="308"/>
      <c r="CV116" s="308"/>
      <c r="CW116" s="308"/>
      <c r="CX116" s="308"/>
      <c r="CY116" s="308"/>
      <c r="CZ116" s="308"/>
      <c r="DA116" s="308"/>
      <c r="DB116" s="308"/>
      <c r="DC116" s="308"/>
      <c r="DD116" s="308"/>
      <c r="DE116" s="308"/>
      <c r="DF116" s="308"/>
      <c r="DG116" s="308"/>
      <c r="DH116" s="308"/>
      <c r="DI116" s="308"/>
      <c r="DJ116" s="308"/>
      <c r="DK116" s="308"/>
      <c r="DL116" s="308"/>
      <c r="DM116" s="308"/>
      <c r="DN116" s="308"/>
      <c r="DO116" s="308"/>
      <c r="DP116" s="308"/>
      <c r="DQ116" s="308"/>
      <c r="DR116" s="308"/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/>
      <c r="ED116" s="308"/>
      <c r="EE116" s="308"/>
      <c r="EF116" s="308"/>
      <c r="EG116" s="308"/>
      <c r="EH116" s="308"/>
      <c r="EI116" s="308"/>
      <c r="EJ116" s="308"/>
      <c r="EK116" s="308"/>
      <c r="EL116" s="308"/>
      <c r="EM116" s="308"/>
      <c r="EN116" s="308"/>
      <c r="EO116" s="308"/>
      <c r="EP116" s="308"/>
      <c r="EQ116" s="308"/>
      <c r="ER116" s="308"/>
      <c r="ES116" s="308"/>
      <c r="ET116" s="308"/>
      <c r="EU116" s="308"/>
      <c r="EV116" s="308"/>
      <c r="EW116" s="308"/>
      <c r="EX116" s="308"/>
      <c r="EY116" s="308"/>
      <c r="EZ116" s="308"/>
      <c r="FA116" s="308"/>
      <c r="FB116" s="308"/>
      <c r="FC116" s="308"/>
      <c r="FD116" s="308"/>
      <c r="FE116" s="308"/>
      <c r="FF116" s="310"/>
      <c r="FG116" s="310"/>
      <c r="FH116" s="310"/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0"/>
      <c r="FU116" s="310"/>
      <c r="FV116" s="310"/>
      <c r="FW116" s="310"/>
      <c r="FX116" s="310"/>
      <c r="FY116" s="310"/>
      <c r="FZ116" s="310"/>
      <c r="GA116" s="310"/>
      <c r="GB116" s="310"/>
      <c r="GC116" s="310"/>
      <c r="GD116" s="310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41"/>
      <c r="HL116" s="312"/>
      <c r="HM116" s="312"/>
      <c r="IB116" s="313"/>
    </row>
    <row r="117" spans="1:236" s="305" customFormat="1" ht="13.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314"/>
      <c r="AR117" s="314"/>
      <c r="AS117" s="314"/>
      <c r="AT117" s="314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5"/>
      <c r="CD117" s="315"/>
      <c r="CE117" s="315"/>
      <c r="CF117" s="315"/>
      <c r="CG117" s="315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315"/>
      <c r="CU117" s="315"/>
      <c r="CV117" s="315"/>
      <c r="CW117" s="315"/>
      <c r="CX117" s="315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5"/>
      <c r="DJ117" s="315"/>
      <c r="DK117" s="315"/>
      <c r="DL117" s="315"/>
      <c r="DM117" s="315"/>
      <c r="DN117" s="315"/>
      <c r="DO117" s="315"/>
      <c r="DP117" s="315"/>
      <c r="DQ117" s="315"/>
      <c r="DR117" s="315"/>
      <c r="DS117" s="315"/>
      <c r="DT117" s="315"/>
      <c r="DU117" s="315"/>
      <c r="DV117" s="315"/>
      <c r="DW117" s="315"/>
      <c r="DX117" s="315"/>
      <c r="DY117" s="315"/>
      <c r="DZ117" s="315"/>
      <c r="EA117" s="315"/>
      <c r="EB117" s="315"/>
      <c r="EC117" s="315"/>
      <c r="ED117" s="315"/>
      <c r="EE117" s="315"/>
      <c r="EF117" s="315"/>
      <c r="EG117" s="315"/>
      <c r="EH117" s="315"/>
      <c r="EI117" s="315"/>
      <c r="EJ117" s="315"/>
      <c r="EK117" s="315"/>
      <c r="EL117" s="315"/>
      <c r="EM117" s="315"/>
      <c r="EN117" s="315"/>
      <c r="EO117" s="315"/>
      <c r="EP117" s="315"/>
      <c r="EQ117" s="315"/>
      <c r="ER117" s="315"/>
      <c r="ES117" s="315"/>
      <c r="ET117" s="315"/>
      <c r="EU117" s="315"/>
      <c r="EV117" s="315"/>
      <c r="EW117" s="315"/>
      <c r="EX117" s="315"/>
      <c r="EY117" s="315"/>
      <c r="EZ117" s="315"/>
      <c r="FA117" s="315"/>
      <c r="FB117" s="315"/>
      <c r="FC117" s="315"/>
      <c r="FD117" s="315"/>
      <c r="FE117" s="315"/>
      <c r="FF117" s="304"/>
      <c r="FG117" s="304"/>
      <c r="FH117" s="304"/>
      <c r="FI117" s="304"/>
      <c r="FJ117" s="304"/>
      <c r="FK117" s="304"/>
      <c r="FL117" s="304"/>
      <c r="FM117" s="304"/>
      <c r="FN117" s="304"/>
      <c r="FO117" s="304"/>
      <c r="FP117" s="304"/>
      <c r="FQ117" s="304"/>
      <c r="FR117" s="304"/>
      <c r="FS117" s="304"/>
      <c r="FT117" s="304"/>
      <c r="FU117" s="304"/>
      <c r="FV117" s="304"/>
      <c r="FW117" s="304"/>
      <c r="FX117" s="304"/>
      <c r="FY117" s="304"/>
      <c r="FZ117" s="304"/>
      <c r="GA117" s="304"/>
      <c r="GB117" s="304"/>
      <c r="GC117" s="304"/>
      <c r="GD117" s="304"/>
      <c r="GE117" s="304"/>
      <c r="GF117" s="304"/>
      <c r="GG117" s="304"/>
      <c r="GH117" s="304"/>
      <c r="GI117" s="304"/>
      <c r="GJ117" s="304"/>
      <c r="GK117" s="304"/>
      <c r="GL117" s="304"/>
      <c r="GM117" s="304"/>
      <c r="GN117" s="304"/>
      <c r="GO117" s="304"/>
      <c r="GP117" s="304"/>
      <c r="GQ117" s="304"/>
      <c r="GR117" s="304"/>
      <c r="GS117" s="304"/>
      <c r="GT117" s="304"/>
      <c r="GU117" s="304"/>
      <c r="GV117" s="304"/>
      <c r="GW117" s="304"/>
      <c r="GX117" s="304"/>
      <c r="GY117" s="304"/>
      <c r="GZ117" s="304"/>
      <c r="HA117" s="304"/>
      <c r="HB117" s="304"/>
      <c r="HC117" s="304"/>
      <c r="HD117" s="304"/>
      <c r="HE117" s="304"/>
      <c r="HF117" s="304"/>
      <c r="HG117" s="304"/>
      <c r="HH117" s="304"/>
      <c r="HI117" s="304"/>
      <c r="HJ117" s="341"/>
      <c r="HL117" s="306"/>
      <c r="HM117" s="306"/>
      <c r="IB117" s="307"/>
    </row>
    <row r="118" spans="1:236" s="154" customFormat="1" ht="12.75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5"/>
      <c r="CP118" s="205"/>
      <c r="CQ118" s="205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5"/>
      <c r="DQ118" s="205"/>
      <c r="DR118" s="205"/>
      <c r="DS118" s="205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5"/>
      <c r="EE118" s="205"/>
      <c r="EF118" s="205"/>
      <c r="EG118" s="205"/>
      <c r="EH118" s="205"/>
      <c r="EI118" s="205"/>
      <c r="EJ118" s="205"/>
      <c r="EK118" s="205"/>
      <c r="EL118" s="205"/>
      <c r="EM118" s="205"/>
      <c r="EN118" s="205"/>
      <c r="EO118" s="205"/>
      <c r="EP118" s="205"/>
      <c r="EQ118" s="205"/>
      <c r="ER118" s="205"/>
      <c r="ES118" s="205"/>
      <c r="ET118" s="205"/>
      <c r="EU118" s="205"/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5"/>
      <c r="FF118" s="205"/>
      <c r="FG118" s="205"/>
      <c r="FH118" s="205"/>
      <c r="FI118" s="205"/>
      <c r="FJ118" s="205"/>
      <c r="FK118" s="205"/>
      <c r="FL118" s="205"/>
      <c r="FM118" s="205"/>
      <c r="FN118" s="205"/>
      <c r="FO118" s="205"/>
      <c r="FP118" s="205"/>
      <c r="FQ118" s="205"/>
      <c r="FR118" s="205"/>
      <c r="FS118" s="205"/>
      <c r="FT118" s="205"/>
      <c r="FU118" s="205"/>
      <c r="FV118" s="205"/>
      <c r="FW118" s="205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5"/>
      <c r="GI118" s="205"/>
      <c r="GJ118" s="205"/>
      <c r="GK118" s="205"/>
      <c r="GL118" s="205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5"/>
      <c r="GW118" s="205"/>
      <c r="GX118" s="205"/>
      <c r="GY118" s="205"/>
      <c r="GZ118" s="205"/>
      <c r="HA118" s="205"/>
      <c r="HB118" s="205"/>
      <c r="HC118" s="205"/>
      <c r="HD118" s="205"/>
      <c r="HE118" s="205"/>
      <c r="HF118" s="205"/>
      <c r="HG118" s="205"/>
      <c r="HH118" s="205"/>
      <c r="HI118" s="205"/>
      <c r="HL118" s="155"/>
      <c r="HM118" s="155"/>
      <c r="IB118" s="156"/>
    </row>
    <row r="119" spans="1:236" s="154" customFormat="1" ht="13.5" customHeight="1">
      <c r="A119" s="205" t="s">
        <v>208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5"/>
      <c r="EE119" s="205"/>
      <c r="EF119" s="205"/>
      <c r="EG119" s="205"/>
      <c r="EH119" s="205"/>
      <c r="EI119" s="205"/>
      <c r="EJ119" s="205"/>
      <c r="EK119" s="205"/>
      <c r="EL119" s="205"/>
      <c r="EM119" s="205"/>
      <c r="EN119" s="205"/>
      <c r="EO119" s="205"/>
      <c r="EP119" s="205"/>
      <c r="EQ119" s="205"/>
      <c r="ER119" s="205"/>
      <c r="ES119" s="205"/>
      <c r="ET119" s="205"/>
      <c r="EU119" s="205"/>
      <c r="EV119" s="205"/>
      <c r="EW119" s="205"/>
      <c r="EX119" s="205"/>
      <c r="EY119" s="205"/>
      <c r="EZ119" s="205"/>
      <c r="FA119" s="205"/>
      <c r="FB119" s="205"/>
      <c r="FC119" s="205"/>
      <c r="FD119" s="205"/>
      <c r="FE119" s="205"/>
      <c r="FF119" s="205"/>
      <c r="FG119" s="205"/>
      <c r="FH119" s="205"/>
      <c r="FI119" s="205"/>
      <c r="FJ119" s="205"/>
      <c r="FK119" s="205"/>
      <c r="FL119" s="205"/>
      <c r="FM119" s="205"/>
      <c r="FN119" s="205"/>
      <c r="FO119" s="205"/>
      <c r="FP119" s="205"/>
      <c r="FQ119" s="205"/>
      <c r="FR119" s="205"/>
      <c r="FS119" s="205"/>
      <c r="FT119" s="205"/>
      <c r="FU119" s="205"/>
      <c r="FV119" s="205"/>
      <c r="FW119" s="205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5"/>
      <c r="GI119" s="205"/>
      <c r="GJ119" s="205"/>
      <c r="GK119" s="205"/>
      <c r="GL119" s="205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5"/>
      <c r="GW119" s="205"/>
      <c r="GX119" s="205"/>
      <c r="GY119" s="205"/>
      <c r="GZ119" s="205"/>
      <c r="HA119" s="205"/>
      <c r="HB119" s="205"/>
      <c r="HC119" s="205"/>
      <c r="HD119" s="205"/>
      <c r="HE119" s="205"/>
      <c r="HF119" s="205"/>
      <c r="HG119" s="205"/>
      <c r="HH119" s="205"/>
      <c r="HI119" s="205"/>
      <c r="HL119" s="155"/>
      <c r="HM119" s="155"/>
      <c r="IB119" s="156"/>
    </row>
    <row r="120" spans="1:236" s="154" customFormat="1" ht="13.5" customHeight="1">
      <c r="A120" s="205" t="s">
        <v>209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5"/>
      <c r="EE120" s="205"/>
      <c r="EF120" s="205"/>
      <c r="EG120" s="205"/>
      <c r="EH120" s="205"/>
      <c r="EI120" s="205"/>
      <c r="EJ120" s="205"/>
      <c r="EK120" s="205"/>
      <c r="EL120" s="205"/>
      <c r="EM120" s="205"/>
      <c r="EN120" s="205"/>
      <c r="EO120" s="205"/>
      <c r="EP120" s="205"/>
      <c r="EQ120" s="205"/>
      <c r="ER120" s="205"/>
      <c r="ES120" s="205"/>
      <c r="ET120" s="205"/>
      <c r="EU120" s="205"/>
      <c r="EV120" s="205"/>
      <c r="EW120" s="205"/>
      <c r="EX120" s="205"/>
      <c r="EY120" s="205"/>
      <c r="EZ120" s="205"/>
      <c r="FA120" s="205"/>
      <c r="FB120" s="205"/>
      <c r="FC120" s="205"/>
      <c r="FD120" s="205"/>
      <c r="FE120" s="205"/>
      <c r="FF120" s="205"/>
      <c r="FG120" s="205"/>
      <c r="FH120" s="205"/>
      <c r="FI120" s="205"/>
      <c r="FJ120" s="205"/>
      <c r="FK120" s="205"/>
      <c r="FL120" s="205"/>
      <c r="FM120" s="205"/>
      <c r="FN120" s="205"/>
      <c r="FO120" s="205"/>
      <c r="FP120" s="205"/>
      <c r="FQ120" s="205"/>
      <c r="FR120" s="205"/>
      <c r="FS120" s="205"/>
      <c r="FT120" s="205"/>
      <c r="FU120" s="205"/>
      <c r="FV120" s="205"/>
      <c r="FW120" s="205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5"/>
      <c r="GI120" s="205"/>
      <c r="GJ120" s="205"/>
      <c r="GK120" s="205"/>
      <c r="GL120" s="205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5"/>
      <c r="GW120" s="205"/>
      <c r="GX120" s="205"/>
      <c r="GY120" s="205"/>
      <c r="GZ120" s="205"/>
      <c r="HA120" s="205"/>
      <c r="HB120" s="205"/>
      <c r="HC120" s="205"/>
      <c r="HD120" s="205"/>
      <c r="HE120" s="205"/>
      <c r="HF120" s="205"/>
      <c r="HG120" s="205"/>
      <c r="HH120" s="205"/>
      <c r="HI120" s="205"/>
      <c r="HL120" s="155"/>
      <c r="HM120" s="155"/>
      <c r="IB120" s="156"/>
    </row>
    <row r="121" spans="1:236" s="154" customFormat="1" ht="13.5" customHeight="1">
      <c r="A121" s="316" t="s">
        <v>210</v>
      </c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16"/>
      <c r="BM121" s="316"/>
      <c r="BN121" s="316"/>
      <c r="BO121" s="316"/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/>
      <c r="BZ121" s="316"/>
      <c r="CA121" s="316"/>
      <c r="CB121" s="316"/>
      <c r="CC121" s="316"/>
      <c r="CD121" s="316"/>
      <c r="CE121" s="316"/>
      <c r="CF121" s="316"/>
      <c r="CG121" s="316"/>
      <c r="CH121" s="316"/>
      <c r="CI121" s="316"/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/>
      <c r="CT121" s="316"/>
      <c r="CU121" s="316"/>
      <c r="CV121" s="316"/>
      <c r="CW121" s="316"/>
      <c r="CX121" s="316"/>
      <c r="CY121" s="316"/>
      <c r="CZ121" s="316"/>
      <c r="DA121" s="316"/>
      <c r="DB121" s="316"/>
      <c r="DC121" s="316"/>
      <c r="DD121" s="316"/>
      <c r="DE121" s="316"/>
      <c r="DF121" s="316"/>
      <c r="DG121" s="316"/>
      <c r="DH121" s="316"/>
      <c r="DI121" s="316"/>
      <c r="DJ121" s="316"/>
      <c r="DK121" s="316"/>
      <c r="DL121" s="316"/>
      <c r="DM121" s="316"/>
      <c r="DN121" s="316"/>
      <c r="DO121" s="316"/>
      <c r="DP121" s="316"/>
      <c r="DQ121" s="316"/>
      <c r="DR121" s="316"/>
      <c r="DS121" s="316"/>
      <c r="DT121" s="316"/>
      <c r="DU121" s="316"/>
      <c r="DV121" s="316"/>
      <c r="DW121" s="316"/>
      <c r="DX121" s="316"/>
      <c r="DY121" s="316"/>
      <c r="DZ121" s="316"/>
      <c r="EA121" s="316"/>
      <c r="EB121" s="316"/>
      <c r="EC121" s="316"/>
      <c r="ED121" s="316"/>
      <c r="EE121" s="316"/>
      <c r="EF121" s="316"/>
      <c r="EG121" s="316"/>
      <c r="EH121" s="316"/>
      <c r="EI121" s="316"/>
      <c r="EJ121" s="316"/>
      <c r="EK121" s="316"/>
      <c r="EL121" s="316"/>
      <c r="EM121" s="316"/>
      <c r="EN121" s="316"/>
      <c r="EO121" s="316"/>
      <c r="EP121" s="316"/>
      <c r="EQ121" s="316"/>
      <c r="ER121" s="316"/>
      <c r="ES121" s="316"/>
      <c r="ET121" s="316"/>
      <c r="EU121" s="316"/>
      <c r="EV121" s="316"/>
      <c r="EW121" s="316"/>
      <c r="EX121" s="316"/>
      <c r="EY121" s="316"/>
      <c r="EZ121" s="316"/>
      <c r="FA121" s="316"/>
      <c r="FB121" s="316"/>
      <c r="FC121" s="316"/>
      <c r="FD121" s="316"/>
      <c r="FE121" s="316"/>
      <c r="FF121" s="316"/>
      <c r="FG121" s="316"/>
      <c r="FH121" s="316"/>
      <c r="FI121" s="316"/>
      <c r="FJ121" s="316"/>
      <c r="FK121" s="316"/>
      <c r="FL121" s="316"/>
      <c r="FM121" s="316"/>
      <c r="FN121" s="316"/>
      <c r="FO121" s="316"/>
      <c r="FP121" s="316"/>
      <c r="FQ121" s="316"/>
      <c r="FR121" s="316"/>
      <c r="FS121" s="316"/>
      <c r="FT121" s="316"/>
      <c r="FU121" s="316"/>
      <c r="FV121" s="316"/>
      <c r="FW121" s="316"/>
      <c r="FX121" s="316"/>
      <c r="FY121" s="316"/>
      <c r="FZ121" s="316"/>
      <c r="GA121" s="316"/>
      <c r="GB121" s="316"/>
      <c r="GC121" s="316"/>
      <c r="GD121" s="316"/>
      <c r="GE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L121" s="155"/>
      <c r="HM121" s="155"/>
      <c r="IB121" s="156"/>
    </row>
    <row r="122" spans="1:236" s="154" customFormat="1" ht="13.5" customHeight="1">
      <c r="A122" s="318" t="s">
        <v>229</v>
      </c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  <c r="DA122" s="318"/>
      <c r="DB122" s="318"/>
      <c r="DC122" s="318"/>
      <c r="DD122" s="318"/>
      <c r="DE122" s="318"/>
      <c r="DF122" s="318"/>
      <c r="DG122" s="318"/>
      <c r="DH122" s="318"/>
      <c r="DI122" s="318"/>
      <c r="DJ122" s="318"/>
      <c r="DK122" s="318"/>
      <c r="DL122" s="318"/>
      <c r="DM122" s="318"/>
      <c r="DN122" s="318"/>
      <c r="DO122" s="318"/>
      <c r="DP122" s="318"/>
      <c r="DQ122" s="318"/>
      <c r="DR122" s="318"/>
      <c r="DS122" s="318"/>
      <c r="DT122" s="318"/>
      <c r="DU122" s="318"/>
      <c r="DV122" s="318"/>
      <c r="DW122" s="318"/>
      <c r="DX122" s="318"/>
      <c r="DY122" s="318"/>
      <c r="DZ122" s="318"/>
      <c r="EA122" s="318"/>
      <c r="EB122" s="318"/>
      <c r="EC122" s="318"/>
      <c r="ED122" s="318"/>
      <c r="EE122" s="318"/>
      <c r="EF122" s="318"/>
      <c r="EG122" s="318"/>
      <c r="EH122" s="318"/>
      <c r="EI122" s="318"/>
      <c r="EJ122" s="318"/>
      <c r="EK122" s="318"/>
      <c r="EL122" s="318"/>
      <c r="EM122" s="318"/>
      <c r="EN122" s="318"/>
      <c r="EO122" s="318"/>
      <c r="EP122" s="318"/>
      <c r="EQ122" s="318"/>
      <c r="ER122" s="318"/>
      <c r="ES122" s="318"/>
      <c r="ET122" s="318"/>
      <c r="EU122" s="318"/>
      <c r="EV122" s="318"/>
      <c r="EW122" s="318"/>
      <c r="EX122" s="318"/>
      <c r="EY122" s="318"/>
      <c r="EZ122" s="318"/>
      <c r="FA122" s="318"/>
      <c r="FB122" s="318"/>
      <c r="FC122" s="318"/>
      <c r="FD122" s="318"/>
      <c r="FE122" s="318"/>
      <c r="FF122" s="318"/>
      <c r="FG122" s="318"/>
      <c r="FH122" s="318"/>
      <c r="FI122" s="318"/>
      <c r="FJ122" s="318"/>
      <c r="FK122" s="318"/>
      <c r="FL122" s="318"/>
      <c r="FM122" s="318"/>
      <c r="FN122" s="318"/>
      <c r="FO122" s="318"/>
      <c r="FP122" s="318"/>
      <c r="FQ122" s="318"/>
      <c r="FR122" s="318"/>
      <c r="FS122" s="318"/>
      <c r="FT122" s="318"/>
      <c r="FU122" s="318"/>
      <c r="FV122" s="318"/>
      <c r="FW122" s="318"/>
      <c r="FX122" s="318"/>
      <c r="FY122" s="318"/>
      <c r="FZ122" s="318"/>
      <c r="GA122" s="318"/>
      <c r="GB122" s="318"/>
      <c r="GC122" s="318"/>
      <c r="GD122" s="318"/>
      <c r="GE122" s="318"/>
      <c r="GF122" s="318"/>
      <c r="GG122" s="318"/>
      <c r="GH122" s="318"/>
      <c r="GI122" s="318"/>
      <c r="GJ122" s="318"/>
      <c r="GK122" s="318"/>
      <c r="GL122" s="318"/>
      <c r="GM122" s="318"/>
      <c r="GN122" s="318"/>
      <c r="GO122" s="318"/>
      <c r="GP122" s="318"/>
      <c r="GQ122" s="318"/>
      <c r="GR122" s="318"/>
      <c r="GS122" s="318"/>
      <c r="GT122" s="318"/>
      <c r="GU122" s="318"/>
      <c r="GV122" s="318"/>
      <c r="GW122" s="318"/>
      <c r="GX122" s="318"/>
      <c r="GY122" s="318"/>
      <c r="GZ122" s="318"/>
      <c r="HA122" s="318"/>
      <c r="HB122" s="318"/>
      <c r="HC122" s="318"/>
      <c r="HD122" s="318"/>
      <c r="HE122" s="318"/>
      <c r="HF122" s="318"/>
      <c r="HG122" s="318"/>
      <c r="HH122" s="318"/>
      <c r="HI122" s="318"/>
      <c r="HL122" s="155"/>
      <c r="HM122" s="155"/>
      <c r="IB122" s="156"/>
    </row>
    <row r="123" spans="1:236" s="154" customFormat="1" ht="13.5" customHeight="1">
      <c r="A123" s="318" t="s">
        <v>230</v>
      </c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  <c r="DA123" s="318"/>
      <c r="DB123" s="318"/>
      <c r="DC123" s="318"/>
      <c r="DD123" s="318"/>
      <c r="DE123" s="318"/>
      <c r="DF123" s="318"/>
      <c r="DG123" s="318"/>
      <c r="DH123" s="318"/>
      <c r="DI123" s="318"/>
      <c r="DJ123" s="318"/>
      <c r="DK123" s="318"/>
      <c r="DL123" s="318"/>
      <c r="DM123" s="318"/>
      <c r="DN123" s="318"/>
      <c r="DO123" s="318"/>
      <c r="DP123" s="318"/>
      <c r="DQ123" s="318"/>
      <c r="DR123" s="318"/>
      <c r="DS123" s="318"/>
      <c r="DT123" s="318"/>
      <c r="DU123" s="318"/>
      <c r="DV123" s="318"/>
      <c r="DW123" s="318"/>
      <c r="DX123" s="318"/>
      <c r="DY123" s="318"/>
      <c r="DZ123" s="318"/>
      <c r="EA123" s="318"/>
      <c r="EB123" s="318"/>
      <c r="EC123" s="318"/>
      <c r="ED123" s="318"/>
      <c r="EE123" s="318"/>
      <c r="EF123" s="318"/>
      <c r="EG123" s="318"/>
      <c r="EH123" s="318"/>
      <c r="EI123" s="318"/>
      <c r="EJ123" s="318"/>
      <c r="EK123" s="318"/>
      <c r="EL123" s="318"/>
      <c r="EM123" s="318"/>
      <c r="EN123" s="318"/>
      <c r="EO123" s="318"/>
      <c r="EP123" s="318"/>
      <c r="EQ123" s="318"/>
      <c r="ER123" s="318"/>
      <c r="ES123" s="318"/>
      <c r="ET123" s="318"/>
      <c r="EU123" s="318"/>
      <c r="EV123" s="318"/>
      <c r="EW123" s="318"/>
      <c r="EX123" s="318"/>
      <c r="EY123" s="318"/>
      <c r="EZ123" s="318"/>
      <c r="FA123" s="318"/>
      <c r="FB123" s="318"/>
      <c r="FC123" s="318"/>
      <c r="FD123" s="318"/>
      <c r="FE123" s="318"/>
      <c r="FF123" s="318"/>
      <c r="FG123" s="318"/>
      <c r="FH123" s="318"/>
      <c r="FI123" s="318"/>
      <c r="FJ123" s="318"/>
      <c r="FK123" s="318"/>
      <c r="FL123" s="318"/>
      <c r="FM123" s="318"/>
      <c r="FN123" s="318"/>
      <c r="FO123" s="318"/>
      <c r="FP123" s="318"/>
      <c r="FQ123" s="318"/>
      <c r="FR123" s="318"/>
      <c r="FS123" s="318"/>
      <c r="FT123" s="318"/>
      <c r="FU123" s="318"/>
      <c r="FV123" s="318"/>
      <c r="FW123" s="318"/>
      <c r="FX123" s="318"/>
      <c r="FY123" s="318"/>
      <c r="FZ123" s="318"/>
      <c r="GA123" s="318"/>
      <c r="GB123" s="318"/>
      <c r="GC123" s="318"/>
      <c r="GD123" s="318"/>
      <c r="GE123" s="318"/>
      <c r="GF123" s="318"/>
      <c r="GG123" s="318"/>
      <c r="GH123" s="318"/>
      <c r="GI123" s="318"/>
      <c r="GJ123" s="318"/>
      <c r="GK123" s="318"/>
      <c r="GL123" s="318"/>
      <c r="GM123" s="318"/>
      <c r="GN123" s="318"/>
      <c r="GO123" s="318"/>
      <c r="GP123" s="318"/>
      <c r="GQ123" s="318"/>
      <c r="GR123" s="318"/>
      <c r="GS123" s="318"/>
      <c r="GT123" s="318"/>
      <c r="GU123" s="318"/>
      <c r="GV123" s="318"/>
      <c r="GW123" s="318"/>
      <c r="GX123" s="318"/>
      <c r="GY123" s="318"/>
      <c r="GZ123" s="318"/>
      <c r="HA123" s="318"/>
      <c r="HB123" s="318"/>
      <c r="HC123" s="318"/>
      <c r="HD123" s="318"/>
      <c r="HE123" s="318"/>
      <c r="HF123" s="318"/>
      <c r="HG123" s="318"/>
      <c r="HH123" s="318"/>
      <c r="HI123" s="318"/>
      <c r="HL123" s="155"/>
      <c r="HM123" s="155"/>
      <c r="IB123" s="156"/>
    </row>
    <row r="124" spans="1:236" s="154" customFormat="1" ht="24.75" hidden="1" customHeight="1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4"/>
      <c r="DB124" s="364"/>
      <c r="DC124" s="364"/>
      <c r="DD124" s="364"/>
      <c r="DE124" s="364"/>
      <c r="DF124" s="364"/>
      <c r="DG124" s="364"/>
      <c r="DH124" s="364"/>
      <c r="DI124" s="364"/>
      <c r="DJ124" s="364"/>
      <c r="DK124" s="364"/>
      <c r="DL124" s="364"/>
      <c r="DM124" s="364"/>
      <c r="DN124" s="364"/>
      <c r="DO124" s="364"/>
      <c r="DP124" s="364"/>
      <c r="DQ124" s="364"/>
      <c r="DR124" s="364"/>
      <c r="DS124" s="364"/>
      <c r="DT124" s="364"/>
      <c r="DU124" s="364"/>
      <c r="DV124" s="364"/>
      <c r="DW124" s="364"/>
      <c r="DX124" s="364"/>
      <c r="DY124" s="364"/>
      <c r="DZ124" s="364"/>
      <c r="EA124" s="364"/>
      <c r="EB124" s="364"/>
      <c r="EC124" s="364"/>
      <c r="ED124" s="364"/>
      <c r="EE124" s="364"/>
      <c r="EF124" s="364"/>
      <c r="EG124" s="364"/>
      <c r="EH124" s="364"/>
      <c r="EI124" s="364"/>
      <c r="EJ124" s="364"/>
      <c r="EK124" s="364"/>
      <c r="EL124" s="364"/>
      <c r="EM124" s="364"/>
      <c r="EN124" s="364"/>
      <c r="EO124" s="364"/>
      <c r="EP124" s="364"/>
      <c r="EQ124" s="364"/>
      <c r="ER124" s="364"/>
      <c r="ES124" s="364"/>
      <c r="ET124" s="364"/>
      <c r="EU124" s="364"/>
      <c r="EV124" s="364"/>
      <c r="EW124" s="364"/>
      <c r="EX124" s="364"/>
      <c r="EY124" s="364"/>
      <c r="EZ124" s="364"/>
      <c r="FA124" s="364"/>
      <c r="FB124" s="364"/>
      <c r="FC124" s="364"/>
      <c r="FD124" s="364"/>
      <c r="FE124" s="364"/>
      <c r="FF124" s="364"/>
      <c r="FG124" s="364"/>
      <c r="FH124" s="364"/>
      <c r="FI124" s="364"/>
      <c r="FJ124" s="364"/>
      <c r="FK124" s="364"/>
      <c r="FL124" s="364"/>
      <c r="FM124" s="364"/>
      <c r="FN124" s="364"/>
      <c r="FO124" s="364"/>
      <c r="FP124" s="364"/>
      <c r="FQ124" s="364"/>
      <c r="FR124" s="364"/>
      <c r="FS124" s="364"/>
      <c r="FT124" s="364"/>
      <c r="FU124" s="364"/>
      <c r="FV124" s="364"/>
      <c r="FW124" s="364"/>
      <c r="FX124" s="364"/>
      <c r="FY124" s="364"/>
      <c r="FZ124" s="364"/>
      <c r="GA124" s="364"/>
      <c r="GB124" s="364"/>
      <c r="GC124" s="364"/>
      <c r="GD124" s="364"/>
      <c r="GE124" s="364"/>
      <c r="GF124" s="364"/>
      <c r="GG124" s="364"/>
      <c r="GH124" s="364"/>
      <c r="GI124" s="364"/>
      <c r="GJ124" s="364"/>
      <c r="GK124" s="364"/>
      <c r="GL124" s="364"/>
      <c r="GM124" s="364"/>
      <c r="GN124" s="364"/>
      <c r="GO124" s="364"/>
      <c r="GP124" s="364"/>
      <c r="GQ124" s="364"/>
      <c r="GR124" s="364"/>
      <c r="GS124" s="364"/>
      <c r="GT124" s="364"/>
      <c r="GU124" s="364"/>
      <c r="GV124" s="364"/>
      <c r="GW124" s="364"/>
      <c r="GX124" s="364"/>
      <c r="GY124" s="364"/>
      <c r="GZ124" s="364"/>
      <c r="HA124" s="364"/>
      <c r="HB124" s="364"/>
      <c r="HC124" s="364"/>
      <c r="HD124" s="364"/>
      <c r="HE124" s="364"/>
      <c r="HF124" s="364"/>
      <c r="HG124" s="364"/>
      <c r="HH124" s="364"/>
      <c r="HI124" s="364"/>
      <c r="HL124" s="155"/>
      <c r="HM124" s="155"/>
      <c r="IB124" s="156"/>
    </row>
    <row r="125" spans="1:236" s="154" customFormat="1" ht="11.25" hidden="1" customHeight="1">
      <c r="A125" s="364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K125" s="364"/>
      <c r="AL125" s="364"/>
      <c r="AM125" s="364"/>
      <c r="AN125" s="364"/>
      <c r="AO125" s="364"/>
      <c r="AP125" s="364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  <c r="BJ125" s="364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4"/>
      <c r="CE125" s="364"/>
      <c r="CF125" s="364"/>
      <c r="CG125" s="364"/>
      <c r="CH125" s="364"/>
      <c r="CI125" s="364"/>
      <c r="CJ125" s="364"/>
      <c r="CK125" s="364"/>
      <c r="CL125" s="364"/>
      <c r="CM125" s="364"/>
      <c r="CN125" s="364"/>
      <c r="CO125" s="364"/>
      <c r="CP125" s="364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  <c r="DA125" s="364"/>
      <c r="DB125" s="364"/>
      <c r="DC125" s="364"/>
      <c r="DD125" s="364"/>
      <c r="DE125" s="364"/>
      <c r="DF125" s="364"/>
      <c r="DG125" s="364"/>
      <c r="DH125" s="364"/>
      <c r="DI125" s="364"/>
      <c r="DJ125" s="364"/>
      <c r="DK125" s="364"/>
      <c r="DL125" s="364"/>
      <c r="DM125" s="364"/>
      <c r="DN125" s="364"/>
      <c r="DO125" s="364"/>
      <c r="DP125" s="364"/>
      <c r="DQ125" s="364"/>
      <c r="DR125" s="364"/>
      <c r="DS125" s="364"/>
      <c r="DT125" s="364"/>
      <c r="DU125" s="364"/>
      <c r="DV125" s="364"/>
      <c r="DW125" s="364"/>
      <c r="DX125" s="364"/>
      <c r="DY125" s="364"/>
      <c r="DZ125" s="364"/>
      <c r="EA125" s="364"/>
      <c r="EB125" s="364"/>
      <c r="EC125" s="364"/>
      <c r="ED125" s="364"/>
      <c r="EE125" s="364"/>
      <c r="EF125" s="364"/>
      <c r="EG125" s="364"/>
      <c r="EH125" s="364"/>
      <c r="EI125" s="364"/>
      <c r="EJ125" s="364"/>
      <c r="EK125" s="364"/>
      <c r="EL125" s="364"/>
      <c r="EM125" s="364"/>
      <c r="EN125" s="364"/>
      <c r="EO125" s="364"/>
      <c r="EP125" s="364"/>
      <c r="EQ125" s="364"/>
      <c r="ER125" s="364"/>
      <c r="ES125" s="364"/>
      <c r="ET125" s="364"/>
      <c r="EU125" s="364"/>
      <c r="EV125" s="364"/>
      <c r="EW125" s="364"/>
      <c r="EX125" s="364"/>
      <c r="EY125" s="364"/>
      <c r="EZ125" s="364"/>
      <c r="FA125" s="364"/>
      <c r="FB125" s="364"/>
      <c r="FC125" s="364"/>
      <c r="FD125" s="364"/>
      <c r="FE125" s="364"/>
      <c r="FF125" s="364"/>
      <c r="FG125" s="364"/>
      <c r="FH125" s="364"/>
      <c r="FI125" s="364"/>
      <c r="FJ125" s="364"/>
      <c r="FK125" s="364"/>
      <c r="FL125" s="364"/>
      <c r="FM125" s="364"/>
      <c r="FN125" s="364"/>
      <c r="FO125" s="364"/>
      <c r="FP125" s="364"/>
      <c r="FQ125" s="364"/>
      <c r="FR125" s="364"/>
      <c r="FS125" s="364"/>
      <c r="FT125" s="364"/>
      <c r="FU125" s="364"/>
      <c r="FV125" s="364"/>
      <c r="FW125" s="364"/>
      <c r="FX125" s="364"/>
      <c r="FY125" s="364"/>
      <c r="FZ125" s="364"/>
      <c r="GA125" s="364"/>
      <c r="GB125" s="364"/>
      <c r="GC125" s="364"/>
      <c r="GD125" s="364"/>
      <c r="GE125" s="364"/>
      <c r="GF125" s="364"/>
      <c r="GG125" s="364"/>
      <c r="GH125" s="364"/>
      <c r="GI125" s="364"/>
      <c r="GJ125" s="364"/>
      <c r="GK125" s="364"/>
      <c r="GL125" s="364"/>
      <c r="GM125" s="364"/>
      <c r="GN125" s="364"/>
      <c r="GO125" s="364"/>
      <c r="GP125" s="364"/>
      <c r="GQ125" s="364"/>
      <c r="GR125" s="364"/>
      <c r="GS125" s="364"/>
      <c r="GT125" s="364"/>
      <c r="GU125" s="364"/>
      <c r="GV125" s="364"/>
      <c r="GW125" s="364"/>
      <c r="GX125" s="364"/>
      <c r="GY125" s="364"/>
      <c r="GZ125" s="364"/>
      <c r="HA125" s="364"/>
      <c r="HB125" s="364"/>
      <c r="HC125" s="364"/>
      <c r="HD125" s="364"/>
      <c r="HE125" s="364"/>
      <c r="HF125" s="364"/>
      <c r="HG125" s="364"/>
      <c r="HH125" s="364"/>
      <c r="HI125" s="364"/>
      <c r="HL125" s="155"/>
      <c r="HM125" s="155"/>
      <c r="IB125" s="156"/>
    </row>
    <row r="126" spans="1:236" s="154" customFormat="1" ht="11.25" hidden="1" customHeight="1">
      <c r="A126" s="365"/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65"/>
      <c r="CC126" s="365"/>
      <c r="CD126" s="365"/>
      <c r="CE126" s="365"/>
      <c r="CF126" s="365"/>
      <c r="CG126" s="365"/>
      <c r="CH126" s="365"/>
      <c r="CI126" s="365"/>
      <c r="CJ126" s="365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5"/>
      <c r="DB126" s="365"/>
      <c r="DC126" s="365"/>
      <c r="DD126" s="365"/>
      <c r="DE126" s="365"/>
      <c r="DF126" s="365"/>
      <c r="DG126" s="365"/>
      <c r="DH126" s="365"/>
      <c r="DI126" s="365"/>
      <c r="DJ126" s="365"/>
      <c r="DK126" s="365"/>
      <c r="DL126" s="365"/>
      <c r="DM126" s="365"/>
      <c r="DN126" s="365"/>
      <c r="DO126" s="365"/>
      <c r="DP126" s="365"/>
      <c r="DQ126" s="365"/>
      <c r="DR126" s="365"/>
      <c r="DS126" s="365"/>
      <c r="DT126" s="365"/>
      <c r="DU126" s="365"/>
      <c r="DV126" s="365"/>
      <c r="DW126" s="365"/>
      <c r="DX126" s="365"/>
      <c r="DY126" s="365"/>
      <c r="DZ126" s="365"/>
      <c r="EA126" s="365"/>
      <c r="EB126" s="365"/>
      <c r="EC126" s="365"/>
      <c r="ED126" s="365"/>
      <c r="EE126" s="365"/>
      <c r="EF126" s="365"/>
      <c r="EG126" s="365"/>
      <c r="EH126" s="365"/>
      <c r="EI126" s="365"/>
      <c r="EJ126" s="365"/>
      <c r="EK126" s="365"/>
      <c r="EL126" s="365"/>
      <c r="EM126" s="365"/>
      <c r="EN126" s="365"/>
      <c r="EO126" s="365"/>
      <c r="EP126" s="365"/>
      <c r="EQ126" s="365"/>
      <c r="ER126" s="365"/>
      <c r="ES126" s="365"/>
      <c r="ET126" s="365"/>
      <c r="EU126" s="365"/>
      <c r="EV126" s="365"/>
      <c r="EW126" s="365"/>
      <c r="EX126" s="365"/>
      <c r="EY126" s="365"/>
      <c r="EZ126" s="365"/>
      <c r="FA126" s="365"/>
      <c r="FB126" s="365"/>
      <c r="FC126" s="365"/>
      <c r="FD126" s="365"/>
      <c r="FE126" s="365"/>
      <c r="FF126" s="365"/>
      <c r="FG126" s="365"/>
      <c r="FH126" s="365"/>
      <c r="FI126" s="365"/>
      <c r="FJ126" s="365"/>
      <c r="FK126" s="365"/>
      <c r="FL126" s="365"/>
      <c r="FM126" s="365"/>
      <c r="FN126" s="365"/>
      <c r="FO126" s="365"/>
      <c r="FP126" s="365"/>
      <c r="FQ126" s="365"/>
      <c r="FR126" s="365"/>
      <c r="FS126" s="365"/>
      <c r="FT126" s="365"/>
      <c r="FU126" s="365"/>
      <c r="FV126" s="365"/>
      <c r="FW126" s="365"/>
      <c r="FX126" s="365"/>
      <c r="FY126" s="365"/>
      <c r="FZ126" s="365"/>
      <c r="GA126" s="365"/>
      <c r="GB126" s="365"/>
      <c r="GC126" s="365"/>
      <c r="GD126" s="365"/>
      <c r="GE126" s="365"/>
      <c r="GF126" s="365"/>
      <c r="GG126" s="365"/>
      <c r="GH126" s="365"/>
      <c r="GI126" s="365"/>
      <c r="GJ126" s="365"/>
      <c r="GK126" s="365"/>
      <c r="GL126" s="365"/>
      <c r="GM126" s="365"/>
      <c r="GN126" s="365"/>
      <c r="GO126" s="365"/>
      <c r="GP126" s="365"/>
      <c r="GQ126" s="365"/>
      <c r="GR126" s="365"/>
      <c r="GS126" s="365"/>
      <c r="GT126" s="365"/>
      <c r="GU126" s="365"/>
      <c r="GV126" s="365"/>
      <c r="GW126" s="365"/>
      <c r="GX126" s="365"/>
      <c r="GY126" s="365"/>
      <c r="GZ126" s="365"/>
      <c r="HA126" s="365"/>
      <c r="HB126" s="365"/>
      <c r="HC126" s="365"/>
      <c r="HD126" s="365"/>
      <c r="HE126" s="365"/>
      <c r="HF126" s="365"/>
      <c r="HG126" s="365"/>
      <c r="HH126" s="365"/>
      <c r="HI126" s="365"/>
      <c r="HL126" s="155"/>
      <c r="HM126" s="155"/>
      <c r="IB126" s="156"/>
    </row>
    <row r="127" spans="1:236" s="154" customFormat="1" ht="13.5" customHeight="1">
      <c r="A127" s="366" t="s">
        <v>231</v>
      </c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366"/>
      <c r="BF127" s="366"/>
      <c r="BG127" s="366"/>
      <c r="BH127" s="366"/>
      <c r="BI127" s="366"/>
      <c r="BJ127" s="366"/>
      <c r="BK127" s="366"/>
      <c r="BL127" s="366"/>
      <c r="BM127" s="366"/>
      <c r="BN127" s="366"/>
      <c r="BO127" s="366"/>
      <c r="BP127" s="366"/>
      <c r="BQ127" s="366"/>
      <c r="BR127" s="366"/>
      <c r="BS127" s="366"/>
      <c r="BT127" s="366"/>
      <c r="BU127" s="366"/>
      <c r="BV127" s="366"/>
      <c r="BW127" s="366"/>
      <c r="BX127" s="366"/>
      <c r="BY127" s="366"/>
      <c r="BZ127" s="366"/>
      <c r="CA127" s="366"/>
      <c r="CB127" s="366"/>
      <c r="CC127" s="366"/>
      <c r="CD127" s="366"/>
      <c r="CE127" s="366"/>
      <c r="CF127" s="366"/>
      <c r="CG127" s="366"/>
      <c r="CH127" s="366"/>
      <c r="CI127" s="366"/>
      <c r="CJ127" s="366"/>
      <c r="CK127" s="366"/>
      <c r="CL127" s="366"/>
      <c r="CM127" s="366"/>
      <c r="CN127" s="366"/>
      <c r="CO127" s="366"/>
      <c r="CP127" s="366"/>
      <c r="CQ127" s="366"/>
      <c r="CR127" s="366"/>
      <c r="CS127" s="366"/>
      <c r="CT127" s="366"/>
      <c r="CU127" s="366"/>
      <c r="CV127" s="366"/>
      <c r="CW127" s="366"/>
      <c r="CX127" s="366"/>
      <c r="CY127" s="366"/>
      <c r="CZ127" s="366"/>
      <c r="DA127" s="366"/>
      <c r="DB127" s="366"/>
      <c r="DC127" s="366"/>
      <c r="DD127" s="366"/>
      <c r="DE127" s="366"/>
      <c r="DF127" s="366"/>
      <c r="DG127" s="366"/>
      <c r="DH127" s="366"/>
      <c r="DI127" s="366"/>
      <c r="DJ127" s="366"/>
      <c r="DK127" s="366"/>
      <c r="DL127" s="366"/>
      <c r="DM127" s="366"/>
      <c r="DN127" s="366"/>
      <c r="DO127" s="366"/>
      <c r="DP127" s="366"/>
      <c r="DQ127" s="366"/>
      <c r="DR127" s="366"/>
      <c r="DS127" s="366"/>
      <c r="DT127" s="366"/>
      <c r="DU127" s="366"/>
      <c r="DV127" s="366"/>
      <c r="DW127" s="366"/>
      <c r="DX127" s="366"/>
      <c r="DY127" s="366"/>
      <c r="DZ127" s="366"/>
      <c r="EA127" s="366"/>
      <c r="EB127" s="366"/>
      <c r="EC127" s="366"/>
      <c r="ED127" s="366"/>
      <c r="EE127" s="366"/>
      <c r="EF127" s="366"/>
      <c r="EG127" s="366"/>
      <c r="EH127" s="366"/>
      <c r="EI127" s="366"/>
      <c r="EJ127" s="366"/>
      <c r="EK127" s="366"/>
      <c r="EL127" s="366"/>
      <c r="EM127" s="366"/>
      <c r="EN127" s="366"/>
      <c r="EO127" s="366"/>
      <c r="EP127" s="366"/>
      <c r="EQ127" s="366"/>
      <c r="ER127" s="366"/>
      <c r="ES127" s="366"/>
      <c r="ET127" s="366"/>
      <c r="EU127" s="366"/>
      <c r="EV127" s="366"/>
      <c r="EW127" s="366"/>
      <c r="EX127" s="366"/>
      <c r="EY127" s="366"/>
      <c r="EZ127" s="366"/>
      <c r="FA127" s="366"/>
      <c r="FB127" s="366"/>
      <c r="FC127" s="366"/>
      <c r="FD127" s="366"/>
      <c r="FE127" s="366"/>
      <c r="FF127" s="366"/>
      <c r="FG127" s="366"/>
      <c r="FH127" s="366"/>
      <c r="FI127" s="366"/>
      <c r="FJ127" s="366"/>
      <c r="FK127" s="366"/>
      <c r="FL127" s="366"/>
      <c r="FM127" s="366"/>
      <c r="FN127" s="366"/>
      <c r="FO127" s="366"/>
      <c r="FP127" s="366"/>
      <c r="FQ127" s="366"/>
      <c r="FR127" s="366"/>
      <c r="FS127" s="366"/>
      <c r="FT127" s="366"/>
      <c r="FU127" s="366"/>
      <c r="FV127" s="366"/>
      <c r="FW127" s="366"/>
      <c r="FX127" s="366"/>
      <c r="FY127" s="366"/>
      <c r="FZ127" s="366"/>
      <c r="GA127" s="366"/>
      <c r="GB127" s="366"/>
      <c r="GC127" s="366"/>
      <c r="GD127" s="366"/>
      <c r="GE127" s="366"/>
      <c r="GF127" s="366"/>
      <c r="GG127" s="366"/>
      <c r="GH127" s="366"/>
      <c r="GI127" s="366"/>
      <c r="GJ127" s="366"/>
      <c r="GK127" s="366"/>
      <c r="GL127" s="366"/>
      <c r="GM127" s="366"/>
      <c r="GN127" s="366"/>
      <c r="GO127" s="366"/>
      <c r="GP127" s="366"/>
      <c r="GQ127" s="366"/>
      <c r="GR127" s="366"/>
      <c r="GS127" s="366"/>
      <c r="GT127" s="366"/>
      <c r="GU127" s="366"/>
      <c r="GV127" s="366"/>
      <c r="GW127" s="366"/>
      <c r="GX127" s="366"/>
      <c r="GY127" s="366"/>
      <c r="GZ127" s="366"/>
      <c r="HA127" s="366"/>
      <c r="HB127" s="366"/>
      <c r="HC127" s="366"/>
      <c r="HD127" s="366"/>
      <c r="HE127" s="366"/>
      <c r="HF127" s="366"/>
      <c r="HG127" s="366"/>
      <c r="HH127" s="366"/>
      <c r="HI127" s="366"/>
      <c r="HL127" s="155"/>
      <c r="HM127" s="155"/>
      <c r="IB127" s="156"/>
    </row>
    <row r="128" spans="1:236" s="154" customFormat="1" ht="13.5" hidden="1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  <c r="BU128" s="367"/>
      <c r="BV128" s="367"/>
      <c r="BW128" s="367"/>
      <c r="BX128" s="367"/>
      <c r="BY128" s="367"/>
      <c r="BZ128" s="367"/>
      <c r="CA128" s="367"/>
      <c r="CB128" s="367"/>
      <c r="CC128" s="367"/>
      <c r="CD128" s="367"/>
      <c r="CE128" s="367"/>
      <c r="CF128" s="367"/>
      <c r="CG128" s="367"/>
      <c r="CH128" s="367"/>
      <c r="CI128" s="367"/>
      <c r="CJ128" s="367"/>
      <c r="CK128" s="367"/>
      <c r="CL128" s="367"/>
      <c r="CM128" s="367"/>
      <c r="CN128" s="367"/>
      <c r="CO128" s="367"/>
      <c r="CP128" s="367"/>
      <c r="CQ128" s="367"/>
      <c r="CR128" s="367"/>
      <c r="CS128" s="367"/>
      <c r="CT128" s="367"/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A128" s="367"/>
      <c r="EB128" s="367"/>
      <c r="EC128" s="367"/>
      <c r="ED128" s="367"/>
      <c r="EE128" s="367"/>
      <c r="EF128" s="367"/>
      <c r="EG128" s="367"/>
      <c r="EH128" s="367"/>
      <c r="EI128" s="367"/>
      <c r="EJ128" s="367"/>
      <c r="EK128" s="367"/>
      <c r="EL128" s="367"/>
      <c r="EM128" s="367"/>
      <c r="EN128" s="367"/>
      <c r="EO128" s="367"/>
      <c r="EP128" s="367"/>
      <c r="EQ128" s="367"/>
      <c r="ER128" s="367"/>
      <c r="ES128" s="367"/>
      <c r="ET128" s="367"/>
      <c r="EU128" s="367"/>
      <c r="EV128" s="367"/>
      <c r="EW128" s="367"/>
      <c r="EX128" s="367"/>
      <c r="EY128" s="367"/>
      <c r="EZ128" s="367"/>
      <c r="FA128" s="367"/>
      <c r="FB128" s="367"/>
      <c r="FC128" s="367"/>
      <c r="FD128" s="367"/>
      <c r="FE128" s="367"/>
      <c r="FF128" s="367"/>
      <c r="FG128" s="367"/>
      <c r="FH128" s="367"/>
      <c r="FI128" s="367"/>
      <c r="FJ128" s="367"/>
      <c r="FK128" s="367"/>
      <c r="FL128" s="367"/>
      <c r="FM128" s="367"/>
      <c r="FN128" s="367"/>
      <c r="FO128" s="367"/>
      <c r="FP128" s="367"/>
      <c r="FQ128" s="367"/>
      <c r="FR128" s="367"/>
      <c r="FS128" s="367"/>
      <c r="FT128" s="367"/>
      <c r="FU128" s="367"/>
      <c r="FV128" s="367"/>
      <c r="FW128" s="367"/>
      <c r="FX128" s="367"/>
      <c r="FY128" s="367"/>
      <c r="FZ128" s="367"/>
      <c r="GA128" s="367"/>
      <c r="GB128" s="367"/>
      <c r="GC128" s="367"/>
      <c r="GD128" s="367"/>
      <c r="GE128" s="367"/>
      <c r="GF128" s="367"/>
      <c r="GG128" s="367"/>
      <c r="GH128" s="367"/>
      <c r="GI128" s="367"/>
      <c r="GJ128" s="367"/>
      <c r="GK128" s="367"/>
      <c r="GL128" s="367"/>
      <c r="GM128" s="367"/>
      <c r="GN128" s="367"/>
      <c r="GO128" s="367"/>
      <c r="GP128" s="367"/>
      <c r="GQ128" s="367"/>
      <c r="GR128" s="367"/>
      <c r="GS128" s="367"/>
      <c r="GT128" s="367"/>
      <c r="GU128" s="367"/>
      <c r="GV128" s="367"/>
      <c r="GW128" s="367"/>
      <c r="GX128" s="367"/>
      <c r="GY128" s="367"/>
      <c r="GZ128" s="367"/>
      <c r="HA128" s="367"/>
      <c r="HB128" s="367"/>
      <c r="HC128" s="367"/>
      <c r="HD128" s="367"/>
      <c r="HE128" s="367"/>
      <c r="HF128" s="367"/>
      <c r="HG128" s="367"/>
      <c r="HH128" s="367"/>
      <c r="HI128" s="367"/>
      <c r="HL128" s="155"/>
      <c r="HM128" s="155"/>
      <c r="IB128" s="156"/>
    </row>
    <row r="129" spans="1:236" s="154" customFormat="1" ht="14.25" customHeight="1">
      <c r="A129" s="205" t="s">
        <v>216</v>
      </c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5"/>
      <c r="BO129" s="205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5"/>
      <c r="DQ129" s="205"/>
      <c r="DR129" s="205"/>
      <c r="DS129" s="205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5"/>
      <c r="EE129" s="205"/>
      <c r="EF129" s="205"/>
      <c r="EG129" s="205"/>
      <c r="EH129" s="205"/>
      <c r="EI129" s="205"/>
      <c r="EJ129" s="205"/>
      <c r="EK129" s="205"/>
      <c r="EL129" s="205"/>
      <c r="EM129" s="205"/>
      <c r="EN129" s="205"/>
      <c r="EO129" s="205"/>
      <c r="EP129" s="205"/>
      <c r="EQ129" s="205"/>
      <c r="ER129" s="205"/>
      <c r="ES129" s="205"/>
      <c r="ET129" s="205"/>
      <c r="EU129" s="205"/>
      <c r="EV129" s="205"/>
      <c r="EW129" s="205"/>
      <c r="EX129" s="205"/>
      <c r="EY129" s="205"/>
      <c r="EZ129" s="205"/>
      <c r="FA129" s="205"/>
      <c r="FB129" s="205"/>
      <c r="FC129" s="205"/>
      <c r="FD129" s="205"/>
      <c r="FE129" s="205"/>
      <c r="FF129" s="205"/>
      <c r="FG129" s="205"/>
      <c r="FH129" s="205"/>
      <c r="FI129" s="205"/>
      <c r="FJ129" s="205"/>
      <c r="FK129" s="205"/>
      <c r="FL129" s="205"/>
      <c r="FM129" s="205"/>
      <c r="FN129" s="205"/>
      <c r="FO129" s="205"/>
      <c r="FP129" s="205"/>
      <c r="FQ129" s="205"/>
      <c r="FR129" s="205"/>
      <c r="FS129" s="205"/>
      <c r="FT129" s="205"/>
      <c r="FU129" s="205"/>
      <c r="FV129" s="205"/>
      <c r="FW129" s="205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5"/>
      <c r="GI129" s="205"/>
      <c r="GJ129" s="205"/>
      <c r="GK129" s="205"/>
      <c r="GL129" s="205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5"/>
      <c r="GW129" s="205"/>
      <c r="GX129" s="205"/>
      <c r="GY129" s="205"/>
      <c r="GZ129" s="205"/>
      <c r="HA129" s="205"/>
      <c r="HB129" s="205"/>
      <c r="HC129" s="205"/>
      <c r="HD129" s="205"/>
      <c r="HE129" s="205"/>
      <c r="HF129" s="205"/>
      <c r="HG129" s="205"/>
      <c r="HH129" s="205"/>
      <c r="HI129" s="205"/>
      <c r="HL129" s="155"/>
      <c r="HM129" s="155"/>
      <c r="IB129" s="156"/>
    </row>
    <row r="130" spans="1:236" s="154" customFormat="1" ht="15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05"/>
      <c r="ER130" s="205"/>
      <c r="ES130" s="205"/>
      <c r="ET130" s="205"/>
      <c r="EU130" s="205"/>
      <c r="EV130" s="205"/>
      <c r="EW130" s="205"/>
      <c r="EX130" s="205"/>
      <c r="EY130" s="205"/>
      <c r="EZ130" s="205"/>
      <c r="FA130" s="205"/>
      <c r="FB130" s="205"/>
      <c r="FC130" s="205"/>
      <c r="FD130" s="205"/>
      <c r="FE130" s="205"/>
      <c r="FF130" s="205"/>
      <c r="FG130" s="205"/>
      <c r="FH130" s="205"/>
      <c r="FI130" s="205"/>
      <c r="FJ130" s="205"/>
      <c r="FK130" s="205"/>
      <c r="FL130" s="205"/>
      <c r="FM130" s="205"/>
      <c r="FN130" s="205"/>
      <c r="FO130" s="205"/>
      <c r="FP130" s="205"/>
      <c r="FQ130" s="205"/>
      <c r="FR130" s="205"/>
      <c r="FS130" s="205"/>
      <c r="FT130" s="205"/>
      <c r="FU130" s="205"/>
      <c r="FV130" s="205"/>
      <c r="FW130" s="205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5"/>
      <c r="GI130" s="205"/>
      <c r="GJ130" s="205"/>
      <c r="GK130" s="205"/>
      <c r="GL130" s="205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5"/>
      <c r="GW130" s="205"/>
      <c r="GX130" s="205"/>
      <c r="GY130" s="205"/>
      <c r="GZ130" s="205"/>
      <c r="HA130" s="205"/>
      <c r="HB130" s="205"/>
      <c r="HC130" s="205"/>
      <c r="HD130" s="205"/>
      <c r="HE130" s="205"/>
      <c r="HF130" s="205"/>
      <c r="HG130" s="205"/>
      <c r="HH130" s="205"/>
      <c r="HI130" s="205"/>
      <c r="HL130" s="155"/>
      <c r="HM130" s="155"/>
      <c r="IB130" s="156"/>
    </row>
    <row r="131" spans="1:236" s="305" customFormat="1" ht="29.25" customHeight="1">
      <c r="A131" s="219" t="s">
        <v>217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303" t="s">
        <v>218</v>
      </c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  <c r="DX131" s="303"/>
      <c r="DY131" s="303"/>
      <c r="DZ131" s="303"/>
      <c r="EA131" s="303"/>
      <c r="EB131" s="303"/>
      <c r="EC131" s="303"/>
      <c r="ED131" s="303"/>
      <c r="EE131" s="303"/>
      <c r="EF131" s="303"/>
      <c r="EG131" s="303"/>
      <c r="EH131" s="303"/>
      <c r="EI131" s="303"/>
      <c r="EJ131" s="303"/>
      <c r="EK131" s="303"/>
      <c r="EL131" s="303"/>
      <c r="EM131" s="303"/>
      <c r="EN131" s="303"/>
      <c r="EO131" s="303"/>
      <c r="EP131" s="303"/>
      <c r="EQ131" s="303"/>
      <c r="ER131" s="303"/>
      <c r="ES131" s="303"/>
      <c r="ET131" s="303"/>
      <c r="EU131" s="303"/>
      <c r="EV131" s="303"/>
      <c r="EW131" s="303"/>
      <c r="EX131" s="303"/>
      <c r="EY131" s="303"/>
      <c r="EZ131" s="303"/>
      <c r="FA131" s="303"/>
      <c r="FB131" s="303"/>
      <c r="FC131" s="303"/>
      <c r="FD131" s="303"/>
      <c r="FE131" s="303"/>
      <c r="FF131" s="303"/>
      <c r="FG131" s="303"/>
      <c r="FH131" s="303"/>
      <c r="FI131" s="303"/>
      <c r="FJ131" s="303"/>
      <c r="FK131" s="303"/>
      <c r="FL131" s="303"/>
      <c r="FM131" s="303"/>
      <c r="FN131" s="303"/>
      <c r="FO131" s="303"/>
      <c r="FP131" s="303"/>
      <c r="FQ131" s="303"/>
      <c r="FR131" s="303"/>
      <c r="FS131" s="303"/>
      <c r="FT131" s="303"/>
      <c r="FU131" s="303"/>
      <c r="FV131" s="303"/>
      <c r="FW131" s="303"/>
      <c r="FX131" s="303"/>
      <c r="FY131" s="303"/>
      <c r="FZ131" s="303"/>
      <c r="GA131" s="303"/>
      <c r="GB131" s="303"/>
      <c r="GC131" s="303"/>
      <c r="GD131" s="303"/>
      <c r="GE131" s="303"/>
      <c r="GF131" s="303"/>
      <c r="GG131" s="303"/>
      <c r="GH131" s="303"/>
      <c r="GI131" s="303"/>
      <c r="GJ131" s="303"/>
      <c r="GK131" s="303"/>
      <c r="GL131" s="303"/>
      <c r="GM131" s="303"/>
      <c r="GN131" s="303"/>
      <c r="GO131" s="303"/>
      <c r="GP131" s="303"/>
      <c r="GQ131" s="303"/>
      <c r="GR131" s="303"/>
      <c r="GS131" s="303"/>
      <c r="GT131" s="303"/>
      <c r="GU131" s="282" t="s">
        <v>219</v>
      </c>
      <c r="GV131" s="283"/>
      <c r="GW131" s="283"/>
      <c r="GX131" s="283"/>
      <c r="GY131" s="283"/>
      <c r="GZ131" s="283"/>
      <c r="HA131" s="283"/>
      <c r="HB131" s="283"/>
      <c r="HC131" s="283"/>
      <c r="HD131" s="283"/>
      <c r="HE131" s="283"/>
      <c r="HF131" s="283"/>
      <c r="HG131" s="283"/>
      <c r="HH131" s="283"/>
      <c r="HI131" s="283"/>
      <c r="HL131" s="306"/>
      <c r="HM131" s="306"/>
      <c r="IB131" s="307"/>
    </row>
    <row r="132" spans="1:236" s="305" customFormat="1" ht="13.5" customHeight="1">
      <c r="A132" s="322">
        <v>1</v>
      </c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03">
        <v>2</v>
      </c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  <c r="DX132" s="303"/>
      <c r="DY132" s="303"/>
      <c r="DZ132" s="303"/>
      <c r="EA132" s="303"/>
      <c r="EB132" s="303"/>
      <c r="EC132" s="303"/>
      <c r="ED132" s="303"/>
      <c r="EE132" s="303"/>
      <c r="EF132" s="303"/>
      <c r="EG132" s="303"/>
      <c r="EH132" s="303"/>
      <c r="EI132" s="303"/>
      <c r="EJ132" s="303"/>
      <c r="EK132" s="303"/>
      <c r="EL132" s="303"/>
      <c r="EM132" s="303"/>
      <c r="EN132" s="303"/>
      <c r="EO132" s="303"/>
      <c r="EP132" s="303"/>
      <c r="EQ132" s="303"/>
      <c r="ER132" s="303"/>
      <c r="ES132" s="303"/>
      <c r="ET132" s="303"/>
      <c r="EU132" s="303"/>
      <c r="EV132" s="303"/>
      <c r="EW132" s="303"/>
      <c r="EX132" s="303"/>
      <c r="EY132" s="303"/>
      <c r="EZ132" s="303"/>
      <c r="FA132" s="303"/>
      <c r="FB132" s="303"/>
      <c r="FC132" s="303"/>
      <c r="FD132" s="303"/>
      <c r="FE132" s="303"/>
      <c r="FF132" s="303"/>
      <c r="FG132" s="303"/>
      <c r="FH132" s="303"/>
      <c r="FI132" s="303"/>
      <c r="FJ132" s="303"/>
      <c r="FK132" s="303"/>
      <c r="FL132" s="303"/>
      <c r="FM132" s="303"/>
      <c r="FN132" s="303"/>
      <c r="FO132" s="303"/>
      <c r="FP132" s="303"/>
      <c r="FQ132" s="303"/>
      <c r="FR132" s="303"/>
      <c r="FS132" s="303"/>
      <c r="FT132" s="303"/>
      <c r="FU132" s="303"/>
      <c r="FV132" s="303"/>
      <c r="FW132" s="303"/>
      <c r="FX132" s="303"/>
      <c r="FY132" s="303"/>
      <c r="FZ132" s="303"/>
      <c r="GA132" s="303"/>
      <c r="GB132" s="303"/>
      <c r="GC132" s="303"/>
      <c r="GD132" s="303"/>
      <c r="GE132" s="303"/>
      <c r="GF132" s="303"/>
      <c r="GG132" s="303"/>
      <c r="GH132" s="303"/>
      <c r="GI132" s="303"/>
      <c r="GJ132" s="303"/>
      <c r="GK132" s="303"/>
      <c r="GL132" s="303"/>
      <c r="GM132" s="303"/>
      <c r="GN132" s="303"/>
      <c r="GO132" s="303"/>
      <c r="GP132" s="303"/>
      <c r="GQ132" s="303"/>
      <c r="GR132" s="303"/>
      <c r="GS132" s="303"/>
      <c r="GT132" s="303"/>
      <c r="GU132" s="275">
        <v>3</v>
      </c>
      <c r="GV132" s="275"/>
      <c r="GW132" s="275"/>
      <c r="GX132" s="275"/>
      <c r="GY132" s="275"/>
      <c r="GZ132" s="275"/>
      <c r="HA132" s="275"/>
      <c r="HB132" s="275"/>
      <c r="HC132" s="275"/>
      <c r="HD132" s="275"/>
      <c r="HE132" s="275"/>
      <c r="HF132" s="275"/>
      <c r="HG132" s="275"/>
      <c r="HH132" s="275"/>
      <c r="HI132" s="275"/>
      <c r="HL132" s="306"/>
      <c r="HM132" s="306"/>
      <c r="IB132" s="307"/>
    </row>
    <row r="133" spans="1:236" s="305" customFormat="1" ht="53.25" customHeight="1">
      <c r="A133" s="324" t="s">
        <v>220</v>
      </c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6"/>
      <c r="S133" s="327" t="s">
        <v>221</v>
      </c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  <c r="CF133" s="327"/>
      <c r="CG133" s="327"/>
      <c r="CH133" s="327"/>
      <c r="CI133" s="327"/>
      <c r="CJ133" s="327"/>
      <c r="CK133" s="327"/>
      <c r="CL133" s="327"/>
      <c r="CM133" s="327"/>
      <c r="CN133" s="327"/>
      <c r="CO133" s="327"/>
      <c r="CP133" s="327"/>
      <c r="CQ133" s="327"/>
      <c r="CR133" s="327"/>
      <c r="CS133" s="327"/>
      <c r="CT133" s="327"/>
      <c r="CU133" s="327"/>
      <c r="CV133" s="327"/>
      <c r="CW133" s="327"/>
      <c r="CX133" s="327"/>
      <c r="CY133" s="327"/>
      <c r="CZ133" s="327"/>
      <c r="DA133" s="327"/>
      <c r="DB133" s="327"/>
      <c r="DC133" s="327"/>
      <c r="DD133" s="327"/>
      <c r="DE133" s="327"/>
      <c r="DF133" s="327"/>
      <c r="DG133" s="327"/>
      <c r="DH133" s="327"/>
      <c r="DI133" s="327"/>
      <c r="DJ133" s="327"/>
      <c r="DK133" s="327"/>
      <c r="DL133" s="327"/>
      <c r="DM133" s="327"/>
      <c r="DN133" s="327"/>
      <c r="DO133" s="327"/>
      <c r="DP133" s="327"/>
      <c r="DQ133" s="327"/>
      <c r="DR133" s="327"/>
      <c r="DS133" s="327"/>
      <c r="DT133" s="327"/>
      <c r="DU133" s="327"/>
      <c r="DV133" s="327"/>
      <c r="DW133" s="327"/>
      <c r="DX133" s="327"/>
      <c r="DY133" s="327"/>
      <c r="DZ133" s="327"/>
      <c r="EA133" s="327"/>
      <c r="EB133" s="327"/>
      <c r="EC133" s="327"/>
      <c r="ED133" s="327"/>
      <c r="EE133" s="327"/>
      <c r="EF133" s="327"/>
      <c r="EG133" s="327"/>
      <c r="EH133" s="327"/>
      <c r="EI133" s="327"/>
      <c r="EJ133" s="327"/>
      <c r="EK133" s="327"/>
      <c r="EL133" s="327"/>
      <c r="EM133" s="327"/>
      <c r="EN133" s="327"/>
      <c r="EO133" s="327"/>
      <c r="EP133" s="327"/>
      <c r="EQ133" s="327"/>
      <c r="ER133" s="327"/>
      <c r="ES133" s="327"/>
      <c r="ET133" s="327"/>
      <c r="EU133" s="327"/>
      <c r="EV133" s="327"/>
      <c r="EW133" s="327"/>
      <c r="EX133" s="327"/>
      <c r="EY133" s="327"/>
      <c r="EZ133" s="327"/>
      <c r="FA133" s="327"/>
      <c r="FB133" s="327"/>
      <c r="FC133" s="327"/>
      <c r="FD133" s="327"/>
      <c r="FE133" s="327"/>
      <c r="FF133" s="327"/>
      <c r="FG133" s="327"/>
      <c r="FH133" s="327"/>
      <c r="FI133" s="327"/>
      <c r="FJ133" s="327"/>
      <c r="FK133" s="327"/>
      <c r="FL133" s="327"/>
      <c r="FM133" s="327"/>
      <c r="FN133" s="327"/>
      <c r="FO133" s="327"/>
      <c r="FP133" s="327"/>
      <c r="FQ133" s="327"/>
      <c r="FR133" s="327"/>
      <c r="FS133" s="327"/>
      <c r="FT133" s="327"/>
      <c r="FU133" s="327"/>
      <c r="FV133" s="327"/>
      <c r="FW133" s="327"/>
      <c r="FX133" s="327"/>
      <c r="FY133" s="327"/>
      <c r="FZ133" s="327"/>
      <c r="GA133" s="327"/>
      <c r="GB133" s="327"/>
      <c r="GC133" s="327"/>
      <c r="GD133" s="327"/>
      <c r="GE133" s="327"/>
      <c r="GF133" s="327"/>
      <c r="GG133" s="327"/>
      <c r="GH133" s="327"/>
      <c r="GI133" s="327"/>
      <c r="GJ133" s="327"/>
      <c r="GK133" s="327"/>
      <c r="GL133" s="327"/>
      <c r="GM133" s="327"/>
      <c r="GN133" s="327"/>
      <c r="GO133" s="327"/>
      <c r="GP133" s="327"/>
      <c r="GQ133" s="327"/>
      <c r="GR133" s="327"/>
      <c r="GS133" s="327"/>
      <c r="GT133" s="327"/>
      <c r="GU133" s="328" t="s">
        <v>222</v>
      </c>
      <c r="GV133" s="329"/>
      <c r="GW133" s="329"/>
      <c r="GX133" s="329"/>
      <c r="GY133" s="329"/>
      <c r="GZ133" s="329"/>
      <c r="HA133" s="329"/>
      <c r="HB133" s="329"/>
      <c r="HC133" s="329"/>
      <c r="HD133" s="329"/>
      <c r="HE133" s="329"/>
      <c r="HF133" s="329"/>
      <c r="HG133" s="329"/>
      <c r="HH133" s="329"/>
      <c r="HI133" s="329"/>
      <c r="HL133" s="306"/>
      <c r="HM133" s="306"/>
      <c r="IB133" s="307"/>
    </row>
    <row r="134" spans="1:236" s="154" customFormat="1" ht="15.75" hidden="1">
      <c r="A134" s="208" t="s">
        <v>232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8"/>
      <c r="EE134" s="208"/>
      <c r="EF134" s="208"/>
      <c r="EG134" s="208"/>
      <c r="EH134" s="208"/>
      <c r="EI134" s="208"/>
      <c r="EJ134" s="208"/>
      <c r="EK134" s="208"/>
      <c r="EL134" s="208"/>
      <c r="EM134" s="208"/>
      <c r="EN134" s="208"/>
      <c r="EO134" s="208"/>
      <c r="EP134" s="208"/>
      <c r="EQ134" s="208"/>
      <c r="ER134" s="208"/>
      <c r="ES134" s="208"/>
      <c r="ET134" s="208"/>
      <c r="EU134" s="208"/>
      <c r="EV134" s="208"/>
      <c r="EW134" s="208"/>
      <c r="EX134" s="208"/>
      <c r="EY134" s="208"/>
      <c r="EZ134" s="208"/>
      <c r="FA134" s="208"/>
      <c r="FB134" s="208"/>
      <c r="FC134" s="208"/>
      <c r="FD134" s="208"/>
      <c r="FE134" s="208"/>
      <c r="FF134" s="208"/>
      <c r="FG134" s="208"/>
      <c r="FH134" s="208"/>
      <c r="FI134" s="208"/>
      <c r="FJ134" s="208"/>
      <c r="FK134" s="208"/>
      <c r="FL134" s="208"/>
      <c r="FM134" s="208"/>
      <c r="FN134" s="208"/>
      <c r="FO134" s="208"/>
      <c r="FP134" s="208"/>
      <c r="FQ134" s="208"/>
      <c r="FR134" s="208"/>
      <c r="FS134" s="208"/>
      <c r="FT134" s="208"/>
      <c r="FU134" s="208"/>
      <c r="FV134" s="208"/>
      <c r="FW134" s="208"/>
      <c r="FX134" s="208"/>
      <c r="FY134" s="208"/>
      <c r="FZ134" s="208"/>
      <c r="GA134" s="208"/>
      <c r="GB134" s="208"/>
      <c r="GC134" s="208"/>
      <c r="GD134" s="208"/>
      <c r="GE134" s="208"/>
      <c r="GF134" s="208"/>
      <c r="GG134" s="208"/>
      <c r="GH134" s="208"/>
      <c r="GI134" s="208"/>
      <c r="GJ134" s="208"/>
      <c r="GK134" s="208"/>
      <c r="GL134" s="208"/>
      <c r="GM134" s="208"/>
      <c r="GN134" s="208"/>
      <c r="GO134" s="208"/>
      <c r="GP134" s="208"/>
      <c r="GQ134" s="208"/>
      <c r="GR134" s="208"/>
      <c r="GS134" s="208"/>
      <c r="GT134" s="208"/>
      <c r="GU134" s="208"/>
      <c r="GV134" s="208"/>
      <c r="GW134" s="208"/>
      <c r="GX134" s="208"/>
      <c r="GY134" s="208"/>
      <c r="GZ134" s="208"/>
      <c r="HA134" s="208"/>
      <c r="HB134" s="208"/>
      <c r="HC134" s="208"/>
      <c r="HD134" s="208"/>
      <c r="HE134" s="208"/>
      <c r="HF134" s="208"/>
      <c r="HG134" s="208"/>
      <c r="HH134" s="208"/>
      <c r="HI134" s="208"/>
      <c r="HL134" s="155"/>
      <c r="HM134" s="155"/>
      <c r="IB134" s="156"/>
    </row>
    <row r="135" spans="1:236" s="154" customFormat="1" ht="15.75" hidden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05"/>
      <c r="ER135" s="205"/>
      <c r="ES135" s="205"/>
      <c r="ET135" s="205"/>
      <c r="EU135" s="205"/>
      <c r="EV135" s="205"/>
      <c r="EW135" s="205"/>
      <c r="EX135" s="205"/>
      <c r="EY135" s="205"/>
      <c r="EZ135" s="205"/>
      <c r="FA135" s="205"/>
      <c r="FB135" s="205"/>
      <c r="FC135" s="205"/>
      <c r="FD135" s="205"/>
      <c r="FE135" s="205"/>
      <c r="FF135" s="205"/>
      <c r="FG135" s="205"/>
      <c r="FH135" s="205"/>
      <c r="FI135" s="205"/>
      <c r="FJ135" s="205"/>
      <c r="FK135" s="205"/>
      <c r="FL135" s="205"/>
      <c r="FM135" s="205"/>
      <c r="FN135" s="205"/>
      <c r="FO135" s="205"/>
      <c r="FP135" s="205"/>
      <c r="FQ135" s="205"/>
      <c r="FR135" s="205"/>
      <c r="FS135" s="205"/>
      <c r="FT135" s="205"/>
      <c r="FU135" s="205"/>
      <c r="FV135" s="205"/>
      <c r="FW135" s="205"/>
      <c r="FX135" s="205"/>
      <c r="FY135" s="205"/>
      <c r="FZ135" s="205"/>
      <c r="GA135" s="205"/>
      <c r="GB135" s="205"/>
      <c r="GC135" s="205"/>
      <c r="GD135" s="205"/>
      <c r="GE135" s="205"/>
      <c r="GF135" s="205"/>
      <c r="GG135" s="205"/>
      <c r="GH135" s="205"/>
      <c r="GI135" s="205"/>
      <c r="GJ135" s="205"/>
      <c r="GK135" s="205"/>
      <c r="GL135" s="205"/>
      <c r="GM135" s="205"/>
      <c r="GN135" s="205"/>
      <c r="GO135" s="205"/>
      <c r="GP135" s="205"/>
      <c r="GQ135" s="205"/>
      <c r="GR135" s="205"/>
      <c r="GS135" s="205"/>
      <c r="GT135" s="205"/>
      <c r="GU135" s="205"/>
      <c r="GV135" s="205"/>
      <c r="GW135" s="205"/>
      <c r="GX135" s="205"/>
      <c r="GY135" s="205"/>
      <c r="GZ135" s="205"/>
      <c r="HA135" s="205"/>
      <c r="HB135" s="205"/>
      <c r="HC135" s="205"/>
      <c r="HD135" s="205"/>
      <c r="HE135" s="205"/>
      <c r="HF135" s="205"/>
      <c r="HG135" s="205"/>
      <c r="HH135" s="205"/>
      <c r="HI135" s="205"/>
      <c r="HL135" s="155"/>
      <c r="HM135" s="155"/>
      <c r="IB135" s="156"/>
    </row>
    <row r="136" spans="1:236" s="154" customFormat="1" ht="15.75" hidden="1">
      <c r="A136" s="209" t="s">
        <v>152</v>
      </c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10" t="s">
        <v>233</v>
      </c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210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210"/>
      <c r="CQ136" s="210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  <c r="DT136" s="210"/>
      <c r="DU136" s="210"/>
      <c r="DV136" s="210"/>
      <c r="DW136" s="210"/>
      <c r="DX136" s="210"/>
      <c r="DY136" s="210"/>
      <c r="DZ136" s="210"/>
      <c r="EA136" s="210"/>
      <c r="EB136" s="210"/>
      <c r="EC136" s="210"/>
      <c r="ED136" s="210"/>
      <c r="EE136" s="210"/>
      <c r="EF136" s="210"/>
      <c r="EG136" s="210"/>
      <c r="EH136" s="210"/>
      <c r="EI136" s="210"/>
      <c r="EJ136" s="210"/>
      <c r="EK136" s="210"/>
      <c r="EL136" s="210"/>
      <c r="EM136" s="210"/>
      <c r="EN136" s="210"/>
      <c r="EO136" s="210"/>
      <c r="EP136" s="210"/>
      <c r="EQ136" s="210"/>
      <c r="ER136" s="210"/>
      <c r="ES136" s="210"/>
      <c r="ET136" s="210"/>
      <c r="EU136" s="210"/>
      <c r="EV136" s="210"/>
      <c r="EW136" s="210"/>
      <c r="EX136" s="210"/>
      <c r="EY136" s="210"/>
      <c r="EZ136" s="210"/>
      <c r="FA136" s="210"/>
      <c r="FB136" s="210"/>
      <c r="FC136" s="210"/>
      <c r="FD136" s="210"/>
      <c r="FE136" s="210"/>
      <c r="FF136" s="210"/>
      <c r="FG136" s="210"/>
      <c r="FH136" s="210"/>
      <c r="FI136" s="210"/>
      <c r="FJ136" s="210"/>
      <c r="FK136" s="210"/>
      <c r="FL136" s="210"/>
      <c r="FM136" s="210"/>
      <c r="FN136" s="210"/>
      <c r="FO136" s="210"/>
      <c r="FP136" s="211" t="s">
        <v>153</v>
      </c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  <c r="GR136" s="211"/>
      <c r="GS136" s="211"/>
      <c r="GT136" s="211"/>
      <c r="GU136" s="211"/>
      <c r="GV136" s="211"/>
      <c r="GW136" s="211"/>
      <c r="GX136" s="211"/>
      <c r="GY136" s="211"/>
      <c r="GZ136" s="212"/>
      <c r="HA136" s="239" t="s">
        <v>224</v>
      </c>
      <c r="HB136" s="240"/>
      <c r="HC136" s="240"/>
      <c r="HD136" s="240"/>
      <c r="HE136" s="240"/>
      <c r="HF136" s="240"/>
      <c r="HG136" s="240"/>
      <c r="HH136" s="240"/>
      <c r="HI136" s="241"/>
      <c r="HL136" s="155"/>
      <c r="HM136" s="155"/>
      <c r="IB136" s="156"/>
    </row>
    <row r="137" spans="1:236" s="154" customFormat="1" ht="15.75" hidden="1">
      <c r="A137" s="214" t="s">
        <v>155</v>
      </c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5" t="s">
        <v>225</v>
      </c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15"/>
      <c r="FL137" s="215"/>
      <c r="FM137" s="215"/>
      <c r="FN137" s="215"/>
      <c r="FO137" s="215"/>
      <c r="FP137" s="211" t="s">
        <v>157</v>
      </c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  <c r="GR137" s="211"/>
      <c r="GS137" s="211"/>
      <c r="GT137" s="211"/>
      <c r="GU137" s="211"/>
      <c r="GV137" s="211"/>
      <c r="GW137" s="211"/>
      <c r="GX137" s="211"/>
      <c r="GY137" s="211"/>
      <c r="GZ137" s="212"/>
      <c r="HA137" s="260"/>
      <c r="HB137" s="261"/>
      <c r="HC137" s="261"/>
      <c r="HD137" s="261"/>
      <c r="HE137" s="261"/>
      <c r="HF137" s="261"/>
      <c r="HG137" s="261"/>
      <c r="HH137" s="261"/>
      <c r="HI137" s="262"/>
      <c r="HL137" s="155"/>
      <c r="HM137" s="155"/>
      <c r="IB137" s="156"/>
    </row>
    <row r="138" spans="1:236" s="154" customFormat="1" ht="15.75" hidden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5"/>
      <c r="DC138" s="205"/>
      <c r="DD138" s="205"/>
      <c r="DE138" s="205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5"/>
      <c r="EE138" s="205"/>
      <c r="EF138" s="205"/>
      <c r="EG138" s="205"/>
      <c r="EH138" s="205"/>
      <c r="EI138" s="205"/>
      <c r="EJ138" s="205"/>
      <c r="EK138" s="205"/>
      <c r="EL138" s="205"/>
      <c r="EM138" s="205"/>
      <c r="EN138" s="205"/>
      <c r="EO138" s="205"/>
      <c r="EP138" s="205"/>
      <c r="EQ138" s="205"/>
      <c r="ER138" s="205"/>
      <c r="ES138" s="205"/>
      <c r="ET138" s="205"/>
      <c r="EU138" s="205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5"/>
      <c r="FG138" s="205"/>
      <c r="FH138" s="205"/>
      <c r="FI138" s="205"/>
      <c r="FJ138" s="205"/>
      <c r="FK138" s="205"/>
      <c r="FL138" s="205"/>
      <c r="FM138" s="205"/>
      <c r="FN138" s="205"/>
      <c r="FO138" s="205"/>
      <c r="FP138" s="205"/>
      <c r="FQ138" s="205"/>
      <c r="FR138" s="205"/>
      <c r="FS138" s="205"/>
      <c r="FT138" s="205"/>
      <c r="FU138" s="205"/>
      <c r="FV138" s="205"/>
      <c r="FW138" s="205"/>
      <c r="FX138" s="205"/>
      <c r="FY138" s="205"/>
      <c r="FZ138" s="205"/>
      <c r="GA138" s="205"/>
      <c r="GB138" s="205"/>
      <c r="GC138" s="205"/>
      <c r="GD138" s="205"/>
      <c r="GE138" s="205"/>
      <c r="GF138" s="205"/>
      <c r="GG138" s="205"/>
      <c r="GH138" s="205"/>
      <c r="GI138" s="205"/>
      <c r="GJ138" s="205"/>
      <c r="GK138" s="205"/>
      <c r="GL138" s="205"/>
      <c r="GM138" s="205"/>
      <c r="GN138" s="205"/>
      <c r="GO138" s="205"/>
      <c r="GP138" s="205"/>
      <c r="GQ138" s="205"/>
      <c r="GR138" s="205"/>
      <c r="GS138" s="205"/>
      <c r="GT138" s="205"/>
      <c r="GU138" s="205"/>
      <c r="GV138" s="205"/>
      <c r="GW138" s="205"/>
      <c r="GX138" s="205"/>
      <c r="GY138" s="205"/>
      <c r="GZ138" s="205"/>
      <c r="HA138" s="205"/>
      <c r="HB138" s="205"/>
      <c r="HC138" s="205"/>
      <c r="HD138" s="205"/>
      <c r="HE138" s="205"/>
      <c r="HF138" s="205"/>
      <c r="HG138" s="205"/>
      <c r="HH138" s="205"/>
      <c r="HI138" s="205"/>
      <c r="HL138" s="155"/>
      <c r="HM138" s="155"/>
      <c r="IB138" s="156"/>
    </row>
    <row r="139" spans="1:236" s="154" customFormat="1" ht="15.75" hidden="1">
      <c r="A139" s="205" t="s">
        <v>158</v>
      </c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5"/>
      <c r="DQ139" s="205"/>
      <c r="DR139" s="205"/>
      <c r="DS139" s="205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5"/>
      <c r="EE139" s="205"/>
      <c r="EF139" s="205"/>
      <c r="EG139" s="205"/>
      <c r="EH139" s="205"/>
      <c r="EI139" s="205"/>
      <c r="EJ139" s="205"/>
      <c r="EK139" s="205"/>
      <c r="EL139" s="205"/>
      <c r="EM139" s="205"/>
      <c r="EN139" s="205"/>
      <c r="EO139" s="205"/>
      <c r="EP139" s="205"/>
      <c r="EQ139" s="205"/>
      <c r="ER139" s="205"/>
      <c r="ES139" s="205"/>
      <c r="ET139" s="205"/>
      <c r="EU139" s="205"/>
      <c r="EV139" s="205"/>
      <c r="EW139" s="205"/>
      <c r="EX139" s="205"/>
      <c r="EY139" s="205"/>
      <c r="EZ139" s="205"/>
      <c r="FA139" s="205"/>
      <c r="FB139" s="205"/>
      <c r="FC139" s="205"/>
      <c r="FD139" s="205"/>
      <c r="FE139" s="205"/>
      <c r="FF139" s="205"/>
      <c r="FG139" s="205"/>
      <c r="FH139" s="205"/>
      <c r="FI139" s="205"/>
      <c r="FJ139" s="205"/>
      <c r="FK139" s="205"/>
      <c r="FL139" s="205"/>
      <c r="FM139" s="205"/>
      <c r="FN139" s="205"/>
      <c r="FO139" s="205"/>
      <c r="FP139" s="205"/>
      <c r="FQ139" s="205"/>
      <c r="FR139" s="205"/>
      <c r="FS139" s="205"/>
      <c r="FT139" s="205"/>
      <c r="FU139" s="205"/>
      <c r="FV139" s="205"/>
      <c r="FW139" s="205"/>
      <c r="FX139" s="205"/>
      <c r="FY139" s="205"/>
      <c r="FZ139" s="205"/>
      <c r="GA139" s="205"/>
      <c r="GB139" s="205"/>
      <c r="GC139" s="205"/>
      <c r="GD139" s="205"/>
      <c r="GE139" s="205"/>
      <c r="GF139" s="205"/>
      <c r="GG139" s="205"/>
      <c r="GH139" s="205"/>
      <c r="GI139" s="205"/>
      <c r="GJ139" s="205"/>
      <c r="GK139" s="205"/>
      <c r="GL139" s="205"/>
      <c r="GM139" s="205"/>
      <c r="GN139" s="205"/>
      <c r="GO139" s="205"/>
      <c r="GP139" s="205"/>
      <c r="GQ139" s="205"/>
      <c r="GR139" s="205"/>
      <c r="GS139" s="205"/>
      <c r="GT139" s="205"/>
      <c r="GU139" s="205"/>
      <c r="GV139" s="205"/>
      <c r="GW139" s="205"/>
      <c r="GX139" s="205"/>
      <c r="GY139" s="205"/>
      <c r="GZ139" s="205"/>
      <c r="HA139" s="205"/>
      <c r="HB139" s="205"/>
      <c r="HC139" s="205"/>
      <c r="HD139" s="205"/>
      <c r="HE139" s="205"/>
      <c r="HF139" s="205"/>
      <c r="HG139" s="205"/>
      <c r="HH139" s="205"/>
      <c r="HI139" s="205"/>
      <c r="HL139" s="155"/>
      <c r="HM139" s="155"/>
      <c r="IB139" s="156"/>
    </row>
    <row r="140" spans="1:236" s="154" customFormat="1" ht="15.75" hidden="1">
      <c r="A140" s="205" t="s">
        <v>159</v>
      </c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5"/>
      <c r="DQ140" s="205"/>
      <c r="DR140" s="205"/>
      <c r="DS140" s="205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5"/>
      <c r="EE140" s="205"/>
      <c r="EF140" s="205"/>
      <c r="EG140" s="205"/>
      <c r="EH140" s="205"/>
      <c r="EI140" s="205"/>
      <c r="EJ140" s="205"/>
      <c r="EK140" s="205"/>
      <c r="EL140" s="205"/>
      <c r="EM140" s="205"/>
      <c r="EN140" s="205"/>
      <c r="EO140" s="205"/>
      <c r="EP140" s="205"/>
      <c r="EQ140" s="205"/>
      <c r="ER140" s="205"/>
      <c r="ES140" s="205"/>
      <c r="ET140" s="205"/>
      <c r="EU140" s="205"/>
      <c r="EV140" s="205"/>
      <c r="EW140" s="205"/>
      <c r="EX140" s="205"/>
      <c r="EY140" s="205"/>
      <c r="EZ140" s="205"/>
      <c r="FA140" s="205"/>
      <c r="FB140" s="205"/>
      <c r="FC140" s="205"/>
      <c r="FD140" s="205"/>
      <c r="FE140" s="205"/>
      <c r="FF140" s="205"/>
      <c r="FG140" s="205"/>
      <c r="FH140" s="205"/>
      <c r="FI140" s="205"/>
      <c r="FJ140" s="205"/>
      <c r="FK140" s="205"/>
      <c r="FL140" s="205"/>
      <c r="FM140" s="205"/>
      <c r="FN140" s="205"/>
      <c r="FO140" s="205"/>
      <c r="FP140" s="205"/>
      <c r="FQ140" s="205"/>
      <c r="FR140" s="205"/>
      <c r="FS140" s="205"/>
      <c r="FT140" s="205"/>
      <c r="FU140" s="205"/>
      <c r="FV140" s="205"/>
      <c r="FW140" s="205"/>
      <c r="FX140" s="205"/>
      <c r="FY140" s="205"/>
      <c r="FZ140" s="205"/>
      <c r="GA140" s="205"/>
      <c r="GB140" s="205"/>
      <c r="GC140" s="205"/>
      <c r="GD140" s="205"/>
      <c r="GE140" s="205"/>
      <c r="GF140" s="205"/>
      <c r="GG140" s="205"/>
      <c r="GH140" s="205"/>
      <c r="GI140" s="205"/>
      <c r="GJ140" s="205"/>
      <c r="GK140" s="205"/>
      <c r="GL140" s="205"/>
      <c r="GM140" s="205"/>
      <c r="GN140" s="205"/>
      <c r="GO140" s="205"/>
      <c r="GP140" s="205"/>
      <c r="GQ140" s="205"/>
      <c r="GR140" s="205"/>
      <c r="GS140" s="205"/>
      <c r="GT140" s="205"/>
      <c r="GU140" s="205"/>
      <c r="GV140" s="205"/>
      <c r="GW140" s="205"/>
      <c r="GX140" s="205"/>
      <c r="GY140" s="205"/>
      <c r="GZ140" s="205"/>
      <c r="HA140" s="205"/>
      <c r="HB140" s="205"/>
      <c r="HC140" s="205"/>
      <c r="HD140" s="205"/>
      <c r="HE140" s="205"/>
      <c r="HF140" s="205"/>
      <c r="HG140" s="205"/>
      <c r="HH140" s="205"/>
      <c r="HI140" s="205"/>
      <c r="HL140" s="155"/>
      <c r="HM140" s="155"/>
      <c r="IB140" s="156"/>
    </row>
    <row r="141" spans="1:236" s="154" customFormat="1" ht="7.5" hidden="1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5"/>
      <c r="CA141" s="205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5"/>
      <c r="CO141" s="205"/>
      <c r="CP141" s="205"/>
      <c r="CQ141" s="205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5"/>
      <c r="DC141" s="205"/>
      <c r="DD141" s="205"/>
      <c r="DE141" s="205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5"/>
      <c r="DQ141" s="205"/>
      <c r="DR141" s="205"/>
      <c r="DS141" s="205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5"/>
      <c r="EE141" s="205"/>
      <c r="EF141" s="205"/>
      <c r="EG141" s="205"/>
      <c r="EH141" s="205"/>
      <c r="EI141" s="205"/>
      <c r="EJ141" s="205"/>
      <c r="EK141" s="205"/>
      <c r="EL141" s="205"/>
      <c r="EM141" s="205"/>
      <c r="EN141" s="205"/>
      <c r="EO141" s="205"/>
      <c r="EP141" s="205"/>
      <c r="EQ141" s="205"/>
      <c r="ER141" s="205"/>
      <c r="ES141" s="205"/>
      <c r="ET141" s="205"/>
      <c r="EU141" s="205"/>
      <c r="EV141" s="205"/>
      <c r="EW141" s="205"/>
      <c r="EX141" s="205"/>
      <c r="EY141" s="205"/>
      <c r="EZ141" s="205"/>
      <c r="FA141" s="205"/>
      <c r="FB141" s="205"/>
      <c r="FC141" s="205"/>
      <c r="FD141" s="205"/>
      <c r="FE141" s="205"/>
      <c r="FF141" s="205"/>
      <c r="FG141" s="205"/>
      <c r="FH141" s="205"/>
      <c r="FI141" s="205"/>
      <c r="FJ141" s="205"/>
      <c r="FK141" s="205"/>
      <c r="FL141" s="205"/>
      <c r="FM141" s="205"/>
      <c r="FN141" s="205"/>
      <c r="FO141" s="205"/>
      <c r="FP141" s="205"/>
      <c r="FQ141" s="205"/>
      <c r="FR141" s="205"/>
      <c r="FS141" s="205"/>
      <c r="FT141" s="205"/>
      <c r="FU141" s="205"/>
      <c r="FV141" s="205"/>
      <c r="FW141" s="205"/>
      <c r="FX141" s="205"/>
      <c r="FY141" s="205"/>
      <c r="FZ141" s="205"/>
      <c r="GA141" s="205"/>
      <c r="GB141" s="205"/>
      <c r="GC141" s="205"/>
      <c r="GD141" s="205"/>
      <c r="GE141" s="205"/>
      <c r="GF141" s="205"/>
      <c r="GG141" s="205"/>
      <c r="GH141" s="205"/>
      <c r="GI141" s="205"/>
      <c r="GJ141" s="205"/>
      <c r="GK141" s="205"/>
      <c r="GL141" s="205"/>
      <c r="GM141" s="205"/>
      <c r="GN141" s="205"/>
      <c r="GO141" s="205"/>
      <c r="GP141" s="205"/>
      <c r="GQ141" s="205"/>
      <c r="GR141" s="205"/>
      <c r="GS141" s="205"/>
      <c r="GT141" s="205"/>
      <c r="GU141" s="205"/>
      <c r="GV141" s="205"/>
      <c r="GW141" s="205"/>
      <c r="GX141" s="205"/>
      <c r="GY141" s="205"/>
      <c r="GZ141" s="205"/>
      <c r="HA141" s="205"/>
      <c r="HB141" s="205"/>
      <c r="HC141" s="205"/>
      <c r="HD141" s="205"/>
      <c r="HE141" s="205"/>
      <c r="HF141" s="205"/>
      <c r="HG141" s="205"/>
      <c r="HH141" s="205"/>
      <c r="HI141" s="205"/>
      <c r="HL141" s="155"/>
      <c r="HM141" s="155"/>
      <c r="IB141" s="156"/>
    </row>
    <row r="142" spans="1:236" s="150" customFormat="1" ht="26.25" hidden="1" customHeight="1">
      <c r="A142" s="216" t="s">
        <v>160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8"/>
      <c r="W142" s="216" t="s">
        <v>161</v>
      </c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8"/>
      <c r="BG142" s="216" t="s">
        <v>162</v>
      </c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8"/>
      <c r="BS142" s="216" t="s">
        <v>163</v>
      </c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8"/>
      <c r="CT142" s="219" t="s">
        <v>164</v>
      </c>
      <c r="CU142" s="220"/>
      <c r="CV142" s="220"/>
      <c r="CW142" s="220"/>
      <c r="CX142" s="220"/>
      <c r="CY142" s="220"/>
      <c r="CZ142" s="220"/>
      <c r="DA142" s="220"/>
      <c r="DB142" s="220"/>
      <c r="DC142" s="220"/>
      <c r="DD142" s="220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1"/>
      <c r="DX142" s="219" t="s">
        <v>165</v>
      </c>
      <c r="DY142" s="220"/>
      <c r="DZ142" s="220"/>
      <c r="EA142" s="220"/>
      <c r="EB142" s="220"/>
      <c r="EC142" s="220"/>
      <c r="ED142" s="220"/>
      <c r="EE142" s="220"/>
      <c r="EF142" s="220"/>
      <c r="EG142" s="220"/>
      <c r="EH142" s="220"/>
      <c r="EI142" s="220"/>
      <c r="EJ142" s="220"/>
      <c r="EK142" s="220"/>
      <c r="EL142" s="220"/>
      <c r="EM142" s="220"/>
      <c r="EN142" s="220"/>
      <c r="EO142" s="220"/>
      <c r="EP142" s="220"/>
      <c r="EQ142" s="220"/>
      <c r="ER142" s="220"/>
      <c r="ES142" s="220"/>
      <c r="ET142" s="220"/>
      <c r="EU142" s="220"/>
      <c r="EV142" s="220"/>
      <c r="EW142" s="220"/>
      <c r="EX142" s="220"/>
      <c r="EY142" s="220"/>
      <c r="EZ142" s="220"/>
      <c r="FA142" s="220"/>
      <c r="FB142" s="220"/>
      <c r="FC142" s="220"/>
      <c r="FD142" s="220"/>
      <c r="FE142" s="220"/>
      <c r="FF142" s="220"/>
      <c r="FG142" s="220"/>
      <c r="FH142" s="220"/>
      <c r="FI142" s="220"/>
      <c r="FJ142" s="220"/>
      <c r="FK142" s="220"/>
      <c r="FL142" s="220"/>
      <c r="FM142" s="220"/>
      <c r="FN142" s="220"/>
      <c r="FO142" s="220"/>
      <c r="FP142" s="220"/>
      <c r="FQ142" s="220"/>
      <c r="FR142" s="220"/>
      <c r="FS142" s="220"/>
      <c r="FT142" s="220"/>
      <c r="FU142" s="220"/>
      <c r="FV142" s="220"/>
      <c r="FW142" s="220"/>
      <c r="FX142" s="220"/>
      <c r="FY142" s="220"/>
      <c r="FZ142" s="220"/>
      <c r="GA142" s="220"/>
      <c r="GB142" s="220"/>
      <c r="GC142" s="220"/>
      <c r="GD142" s="220"/>
      <c r="GE142" s="220"/>
      <c r="GF142" s="220"/>
      <c r="GG142" s="220"/>
      <c r="GH142" s="220"/>
      <c r="GI142" s="220"/>
      <c r="GJ142" s="220"/>
      <c r="GK142" s="220"/>
      <c r="GL142" s="220"/>
      <c r="GM142" s="220"/>
      <c r="GN142" s="220"/>
      <c r="GO142" s="220"/>
      <c r="GP142" s="220"/>
      <c r="GQ142" s="220"/>
      <c r="GR142" s="220"/>
      <c r="GS142" s="220"/>
      <c r="GT142" s="220"/>
      <c r="GU142" s="220"/>
      <c r="GV142" s="220"/>
      <c r="GW142" s="220"/>
      <c r="GX142" s="220"/>
      <c r="GY142" s="220"/>
      <c r="GZ142" s="220"/>
      <c r="HA142" s="220"/>
      <c r="HB142" s="220"/>
      <c r="HC142" s="220"/>
      <c r="HD142" s="221"/>
      <c r="HL142" s="151"/>
      <c r="HM142" s="151"/>
      <c r="IB142" s="152"/>
    </row>
    <row r="143" spans="1:236" s="150" customFormat="1" ht="24.75" hidden="1" customHeight="1">
      <c r="A143" s="222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4"/>
      <c r="W143" s="222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4"/>
      <c r="BG143" s="222"/>
      <c r="BH143" s="223"/>
      <c r="BI143" s="223"/>
      <c r="BJ143" s="223"/>
      <c r="BK143" s="223"/>
      <c r="BL143" s="223"/>
      <c r="BM143" s="223"/>
      <c r="BN143" s="223"/>
      <c r="BO143" s="223"/>
      <c r="BP143" s="223"/>
      <c r="BQ143" s="223"/>
      <c r="BR143" s="224"/>
      <c r="BS143" s="216" t="s">
        <v>226</v>
      </c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8"/>
      <c r="CD143" s="216" t="s">
        <v>167</v>
      </c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8"/>
      <c r="CT143" s="225"/>
      <c r="CU143" s="226"/>
      <c r="CV143" s="226"/>
      <c r="CW143" s="226"/>
      <c r="CX143" s="226"/>
      <c r="CY143" s="226"/>
      <c r="CZ143" s="226"/>
      <c r="DA143" s="226"/>
      <c r="DB143" s="226"/>
      <c r="DC143" s="227"/>
      <c r="DD143" s="225"/>
      <c r="DE143" s="226"/>
      <c r="DF143" s="226"/>
      <c r="DG143" s="226"/>
      <c r="DH143" s="226"/>
      <c r="DI143" s="226"/>
      <c r="DJ143" s="226"/>
      <c r="DK143" s="226"/>
      <c r="DL143" s="226"/>
      <c r="DM143" s="227"/>
      <c r="DN143" s="225"/>
      <c r="DO143" s="226"/>
      <c r="DP143" s="226"/>
      <c r="DQ143" s="226"/>
      <c r="DR143" s="226"/>
      <c r="DS143" s="226"/>
      <c r="DT143" s="226"/>
      <c r="DU143" s="226"/>
      <c r="DV143" s="226"/>
      <c r="DW143" s="227"/>
      <c r="DX143" s="228" t="s">
        <v>168</v>
      </c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  <c r="EY143" s="229"/>
      <c r="EZ143" s="230"/>
      <c r="FA143" s="231" t="s">
        <v>169</v>
      </c>
      <c r="FB143" s="232"/>
      <c r="FC143" s="232"/>
      <c r="FD143" s="232"/>
      <c r="FE143" s="232"/>
      <c r="FF143" s="232"/>
      <c r="FG143" s="232"/>
      <c r="FH143" s="232"/>
      <c r="FI143" s="232"/>
      <c r="FJ143" s="232"/>
      <c r="FK143" s="232"/>
      <c r="FL143" s="232"/>
      <c r="FM143" s="232"/>
      <c r="FN143" s="232"/>
      <c r="FO143" s="232"/>
      <c r="FP143" s="232"/>
      <c r="FQ143" s="232"/>
      <c r="FR143" s="232"/>
      <c r="FS143" s="232"/>
      <c r="FT143" s="232"/>
      <c r="FU143" s="232"/>
      <c r="FV143" s="232"/>
      <c r="FW143" s="232"/>
      <c r="FX143" s="232"/>
      <c r="FY143" s="232"/>
      <c r="FZ143" s="232"/>
      <c r="GA143" s="232"/>
      <c r="GB143" s="232"/>
      <c r="GC143" s="233"/>
      <c r="GD143" s="228" t="s">
        <v>170</v>
      </c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30"/>
      <c r="HL143" s="151"/>
      <c r="HM143" s="151"/>
      <c r="IB143" s="152"/>
    </row>
    <row r="144" spans="1:236" s="150" customFormat="1" ht="12.75" hidden="1" customHeight="1">
      <c r="A144" s="222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4"/>
      <c r="W144" s="222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  <c r="BE144" s="223"/>
      <c r="BF144" s="224"/>
      <c r="BG144" s="222"/>
      <c r="BH144" s="223"/>
      <c r="BI144" s="223"/>
      <c r="BJ144" s="223"/>
      <c r="BK144" s="223"/>
      <c r="BL144" s="223"/>
      <c r="BM144" s="223"/>
      <c r="BN144" s="223"/>
      <c r="BO144" s="223"/>
      <c r="BP144" s="223"/>
      <c r="BQ144" s="223"/>
      <c r="BR144" s="224"/>
      <c r="BS144" s="222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4"/>
      <c r="CD144" s="222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3"/>
      <c r="CO144" s="223"/>
      <c r="CP144" s="223"/>
      <c r="CQ144" s="223"/>
      <c r="CR144" s="223"/>
      <c r="CS144" s="224"/>
      <c r="CT144" s="234">
        <v>20</v>
      </c>
      <c r="CU144" s="235"/>
      <c r="CV144" s="235"/>
      <c r="CW144" s="236" t="s">
        <v>171</v>
      </c>
      <c r="CX144" s="236"/>
      <c r="CY144" s="236"/>
      <c r="CZ144" s="237" t="s">
        <v>172</v>
      </c>
      <c r="DA144" s="237"/>
      <c r="DB144" s="237"/>
      <c r="DC144" s="238"/>
      <c r="DD144" s="234">
        <v>20</v>
      </c>
      <c r="DE144" s="235"/>
      <c r="DF144" s="235"/>
      <c r="DG144" s="236" t="s">
        <v>173</v>
      </c>
      <c r="DH144" s="236"/>
      <c r="DI144" s="236"/>
      <c r="DJ144" s="237" t="s">
        <v>172</v>
      </c>
      <c r="DK144" s="237"/>
      <c r="DL144" s="237"/>
      <c r="DM144" s="238"/>
      <c r="DN144" s="234">
        <v>20</v>
      </c>
      <c r="DO144" s="235"/>
      <c r="DP144" s="235"/>
      <c r="DQ144" s="236" t="s">
        <v>174</v>
      </c>
      <c r="DR144" s="236"/>
      <c r="DS144" s="236"/>
      <c r="DT144" s="237" t="s">
        <v>172</v>
      </c>
      <c r="DU144" s="237"/>
      <c r="DV144" s="237"/>
      <c r="DW144" s="238"/>
      <c r="DX144" s="330" t="s">
        <v>15</v>
      </c>
      <c r="DY144" s="331"/>
      <c r="DZ144" s="331"/>
      <c r="EA144" s="331"/>
      <c r="EB144" s="331"/>
      <c r="EC144" s="331"/>
      <c r="ED144" s="331"/>
      <c r="EE144" s="331"/>
      <c r="EF144" s="331"/>
      <c r="EG144" s="331"/>
      <c r="EH144" s="331"/>
      <c r="EI144" s="331"/>
      <c r="EJ144" s="331"/>
      <c r="EK144" s="332"/>
      <c r="EL144" s="242" t="s">
        <v>175</v>
      </c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4"/>
      <c r="FA144" s="330" t="s">
        <v>15</v>
      </c>
      <c r="FB144" s="331"/>
      <c r="FC144" s="331"/>
      <c r="FD144" s="331"/>
      <c r="FE144" s="331"/>
      <c r="FF144" s="331"/>
      <c r="FG144" s="331"/>
      <c r="FH144" s="331"/>
      <c r="FI144" s="331"/>
      <c r="FJ144" s="331"/>
      <c r="FK144" s="331"/>
      <c r="FL144" s="331"/>
      <c r="FM144" s="331"/>
      <c r="FN144" s="332"/>
      <c r="FO144" s="242" t="s">
        <v>175</v>
      </c>
      <c r="FP144" s="243"/>
      <c r="FQ144" s="243"/>
      <c r="FR144" s="243"/>
      <c r="FS144" s="243"/>
      <c r="FT144" s="243"/>
      <c r="FU144" s="243"/>
      <c r="FV144" s="243"/>
      <c r="FW144" s="243"/>
      <c r="FX144" s="243"/>
      <c r="FY144" s="243"/>
      <c r="FZ144" s="243"/>
      <c r="GA144" s="243"/>
      <c r="GB144" s="243"/>
      <c r="GC144" s="244"/>
      <c r="GD144" s="330" t="s">
        <v>15</v>
      </c>
      <c r="GE144" s="331"/>
      <c r="GF144" s="331"/>
      <c r="GG144" s="331"/>
      <c r="GH144" s="331"/>
      <c r="GI144" s="331"/>
      <c r="GJ144" s="331"/>
      <c r="GK144" s="331"/>
      <c r="GL144" s="331"/>
      <c r="GM144" s="331"/>
      <c r="GN144" s="331"/>
      <c r="GO144" s="331"/>
      <c r="GP144" s="332"/>
      <c r="GQ144" s="242" t="s">
        <v>175</v>
      </c>
      <c r="GR144" s="243"/>
      <c r="GS144" s="243"/>
      <c r="GT144" s="243"/>
      <c r="GU144" s="243"/>
      <c r="GV144" s="243"/>
      <c r="GW144" s="243"/>
      <c r="GX144" s="243"/>
      <c r="GY144" s="243"/>
      <c r="GZ144" s="243"/>
      <c r="HA144" s="243"/>
      <c r="HB144" s="243"/>
      <c r="HC144" s="243"/>
      <c r="HD144" s="244"/>
      <c r="HL144" s="151"/>
      <c r="HM144" s="151"/>
      <c r="IB144" s="152"/>
    </row>
    <row r="145" spans="1:236" s="150" customFormat="1" ht="37.5" hidden="1" customHeight="1">
      <c r="A145" s="222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4"/>
      <c r="W145" s="245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7"/>
      <c r="BG145" s="245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7"/>
      <c r="BS145" s="222"/>
      <c r="BT145" s="223"/>
      <c r="BU145" s="223"/>
      <c r="BV145" s="223"/>
      <c r="BW145" s="223"/>
      <c r="BX145" s="223"/>
      <c r="BY145" s="223"/>
      <c r="BZ145" s="223"/>
      <c r="CA145" s="223"/>
      <c r="CB145" s="223"/>
      <c r="CC145" s="224"/>
      <c r="CD145" s="245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7"/>
      <c r="CT145" s="248" t="s">
        <v>176</v>
      </c>
      <c r="CU145" s="249"/>
      <c r="CV145" s="249"/>
      <c r="CW145" s="249"/>
      <c r="CX145" s="249"/>
      <c r="CY145" s="249"/>
      <c r="CZ145" s="249"/>
      <c r="DA145" s="249"/>
      <c r="DB145" s="249"/>
      <c r="DC145" s="250"/>
      <c r="DD145" s="248" t="s">
        <v>177</v>
      </c>
      <c r="DE145" s="249"/>
      <c r="DF145" s="249"/>
      <c r="DG145" s="249"/>
      <c r="DH145" s="249"/>
      <c r="DI145" s="249"/>
      <c r="DJ145" s="249"/>
      <c r="DK145" s="249"/>
      <c r="DL145" s="249"/>
      <c r="DM145" s="250"/>
      <c r="DN145" s="248" t="s">
        <v>178</v>
      </c>
      <c r="DO145" s="249"/>
      <c r="DP145" s="249"/>
      <c r="DQ145" s="249"/>
      <c r="DR145" s="249"/>
      <c r="DS145" s="249"/>
      <c r="DT145" s="249"/>
      <c r="DU145" s="249"/>
      <c r="DV145" s="249"/>
      <c r="DW145" s="250"/>
      <c r="DX145" s="333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7"/>
      <c r="EJ145" s="237"/>
      <c r="EK145" s="238"/>
      <c r="EL145" s="254"/>
      <c r="EM145" s="255"/>
      <c r="EN145" s="255"/>
      <c r="EO145" s="255"/>
      <c r="EP145" s="255"/>
      <c r="EQ145" s="255"/>
      <c r="ER145" s="255"/>
      <c r="ES145" s="255"/>
      <c r="ET145" s="255"/>
      <c r="EU145" s="255"/>
      <c r="EV145" s="255"/>
      <c r="EW145" s="255"/>
      <c r="EX145" s="255"/>
      <c r="EY145" s="255"/>
      <c r="EZ145" s="256"/>
      <c r="FA145" s="333"/>
      <c r="FB145" s="237"/>
      <c r="FC145" s="237"/>
      <c r="FD145" s="237"/>
      <c r="FE145" s="237"/>
      <c r="FF145" s="237"/>
      <c r="FG145" s="237"/>
      <c r="FH145" s="237"/>
      <c r="FI145" s="237"/>
      <c r="FJ145" s="237"/>
      <c r="FK145" s="237"/>
      <c r="FL145" s="237"/>
      <c r="FM145" s="237"/>
      <c r="FN145" s="238"/>
      <c r="FO145" s="254"/>
      <c r="FP145" s="255"/>
      <c r="FQ145" s="255"/>
      <c r="FR145" s="255"/>
      <c r="FS145" s="255"/>
      <c r="FT145" s="255"/>
      <c r="FU145" s="255"/>
      <c r="FV145" s="255"/>
      <c r="FW145" s="255"/>
      <c r="FX145" s="255"/>
      <c r="FY145" s="255"/>
      <c r="FZ145" s="255"/>
      <c r="GA145" s="255"/>
      <c r="GB145" s="255"/>
      <c r="GC145" s="256"/>
      <c r="GD145" s="333"/>
      <c r="GE145" s="237"/>
      <c r="GF145" s="237"/>
      <c r="GG145" s="237"/>
      <c r="GH145" s="237"/>
      <c r="GI145" s="237"/>
      <c r="GJ145" s="237"/>
      <c r="GK145" s="237"/>
      <c r="GL145" s="237"/>
      <c r="GM145" s="237"/>
      <c r="GN145" s="237"/>
      <c r="GO145" s="237"/>
      <c r="GP145" s="238"/>
      <c r="GQ145" s="254"/>
      <c r="GR145" s="255"/>
      <c r="GS145" s="255"/>
      <c r="GT145" s="255"/>
      <c r="GU145" s="255"/>
      <c r="GV145" s="255"/>
      <c r="GW145" s="255"/>
      <c r="GX145" s="255"/>
      <c r="GY145" s="255"/>
      <c r="GZ145" s="255"/>
      <c r="HA145" s="255"/>
      <c r="HB145" s="255"/>
      <c r="HC145" s="255"/>
      <c r="HD145" s="256"/>
      <c r="HL145" s="151"/>
      <c r="HM145" s="151"/>
      <c r="IB145" s="152"/>
    </row>
    <row r="146" spans="1:236" s="150" customFormat="1" ht="48" hidden="1" customHeight="1">
      <c r="A146" s="222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4"/>
      <c r="W146" s="282" t="s">
        <v>179</v>
      </c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4"/>
      <c r="AI146" s="282" t="s">
        <v>180</v>
      </c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4"/>
      <c r="AU146" s="282" t="s">
        <v>181</v>
      </c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4"/>
      <c r="BG146" s="282" t="s">
        <v>182</v>
      </c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4"/>
      <c r="BS146" s="222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4"/>
      <c r="CD146" s="216" t="s">
        <v>184</v>
      </c>
      <c r="CE146" s="217"/>
      <c r="CF146" s="217"/>
      <c r="CG146" s="217"/>
      <c r="CH146" s="217"/>
      <c r="CI146" s="217"/>
      <c r="CJ146" s="217"/>
      <c r="CK146" s="217"/>
      <c r="CL146" s="217"/>
      <c r="CM146" s="218"/>
      <c r="CN146" s="216" t="s">
        <v>185</v>
      </c>
      <c r="CO146" s="217"/>
      <c r="CP146" s="217"/>
      <c r="CQ146" s="217"/>
      <c r="CR146" s="217"/>
      <c r="CS146" s="218"/>
      <c r="CT146" s="248"/>
      <c r="CU146" s="249"/>
      <c r="CV146" s="249"/>
      <c r="CW146" s="249"/>
      <c r="CX146" s="249"/>
      <c r="CY146" s="249"/>
      <c r="CZ146" s="249"/>
      <c r="DA146" s="249"/>
      <c r="DB146" s="249"/>
      <c r="DC146" s="250"/>
      <c r="DD146" s="248"/>
      <c r="DE146" s="249"/>
      <c r="DF146" s="249"/>
      <c r="DG146" s="249"/>
      <c r="DH146" s="249"/>
      <c r="DI146" s="249"/>
      <c r="DJ146" s="249"/>
      <c r="DK146" s="249"/>
      <c r="DL146" s="249"/>
      <c r="DM146" s="250"/>
      <c r="DN146" s="248"/>
      <c r="DO146" s="249"/>
      <c r="DP146" s="249"/>
      <c r="DQ146" s="249"/>
      <c r="DR146" s="249"/>
      <c r="DS146" s="249"/>
      <c r="DT146" s="249"/>
      <c r="DU146" s="249"/>
      <c r="DV146" s="249"/>
      <c r="DW146" s="250"/>
      <c r="DX146" s="333"/>
      <c r="DY146" s="237"/>
      <c r="DZ146" s="237"/>
      <c r="EA146" s="237"/>
      <c r="EB146" s="237"/>
      <c r="EC146" s="237"/>
      <c r="ED146" s="237"/>
      <c r="EE146" s="237"/>
      <c r="EF146" s="237"/>
      <c r="EG146" s="237"/>
      <c r="EH146" s="237"/>
      <c r="EI146" s="237"/>
      <c r="EJ146" s="237"/>
      <c r="EK146" s="238"/>
      <c r="EL146" s="254"/>
      <c r="EM146" s="255"/>
      <c r="EN146" s="255"/>
      <c r="EO146" s="255"/>
      <c r="EP146" s="255"/>
      <c r="EQ146" s="255"/>
      <c r="ER146" s="255"/>
      <c r="ES146" s="255"/>
      <c r="ET146" s="255"/>
      <c r="EU146" s="255"/>
      <c r="EV146" s="255"/>
      <c r="EW146" s="255"/>
      <c r="EX146" s="255"/>
      <c r="EY146" s="255"/>
      <c r="EZ146" s="256"/>
      <c r="FA146" s="333"/>
      <c r="FB146" s="237"/>
      <c r="FC146" s="237"/>
      <c r="FD146" s="237"/>
      <c r="FE146" s="237"/>
      <c r="FF146" s="237"/>
      <c r="FG146" s="237"/>
      <c r="FH146" s="237"/>
      <c r="FI146" s="237"/>
      <c r="FJ146" s="237"/>
      <c r="FK146" s="237"/>
      <c r="FL146" s="237"/>
      <c r="FM146" s="237"/>
      <c r="FN146" s="238"/>
      <c r="FO146" s="254"/>
      <c r="FP146" s="255"/>
      <c r="FQ146" s="255"/>
      <c r="FR146" s="255"/>
      <c r="FS146" s="255"/>
      <c r="FT146" s="255"/>
      <c r="FU146" s="255"/>
      <c r="FV146" s="255"/>
      <c r="FW146" s="255"/>
      <c r="FX146" s="255"/>
      <c r="FY146" s="255"/>
      <c r="FZ146" s="255"/>
      <c r="GA146" s="255"/>
      <c r="GB146" s="255"/>
      <c r="GC146" s="256"/>
      <c r="GD146" s="333"/>
      <c r="GE146" s="237"/>
      <c r="GF146" s="237"/>
      <c r="GG146" s="237"/>
      <c r="GH146" s="237"/>
      <c r="GI146" s="237"/>
      <c r="GJ146" s="237"/>
      <c r="GK146" s="237"/>
      <c r="GL146" s="237"/>
      <c r="GM146" s="237"/>
      <c r="GN146" s="237"/>
      <c r="GO146" s="237"/>
      <c r="GP146" s="238"/>
      <c r="GQ146" s="254"/>
      <c r="GR146" s="255"/>
      <c r="GS146" s="255"/>
      <c r="GT146" s="255"/>
      <c r="GU146" s="255"/>
      <c r="GV146" s="255"/>
      <c r="GW146" s="255"/>
      <c r="GX146" s="255"/>
      <c r="GY146" s="255"/>
      <c r="GZ146" s="255"/>
      <c r="HA146" s="255"/>
      <c r="HB146" s="255"/>
      <c r="HC146" s="255"/>
      <c r="HD146" s="256"/>
      <c r="HL146" s="151"/>
      <c r="HM146" s="151"/>
      <c r="IB146" s="152"/>
    </row>
    <row r="147" spans="1:236" s="266" customFormat="1" ht="12" hidden="1" customHeight="1">
      <c r="A147" s="263">
        <v>1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5"/>
      <c r="W147" s="263">
        <v>2</v>
      </c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5"/>
      <c r="AI147" s="263">
        <v>3</v>
      </c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5"/>
      <c r="AU147" s="263">
        <v>4</v>
      </c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5"/>
      <c r="BG147" s="263">
        <v>5</v>
      </c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5"/>
      <c r="BS147" s="263">
        <v>6</v>
      </c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5"/>
      <c r="CD147" s="263">
        <v>7</v>
      </c>
      <c r="CE147" s="264"/>
      <c r="CF147" s="264"/>
      <c r="CG147" s="264"/>
      <c r="CH147" s="264"/>
      <c r="CI147" s="264"/>
      <c r="CJ147" s="264"/>
      <c r="CK147" s="264"/>
      <c r="CL147" s="264"/>
      <c r="CM147" s="265"/>
      <c r="CN147" s="263">
        <v>8</v>
      </c>
      <c r="CO147" s="264"/>
      <c r="CP147" s="264"/>
      <c r="CQ147" s="264"/>
      <c r="CR147" s="264"/>
      <c r="CS147" s="265"/>
      <c r="CT147" s="263">
        <v>9</v>
      </c>
      <c r="CU147" s="264"/>
      <c r="CV147" s="264"/>
      <c r="CW147" s="264"/>
      <c r="CX147" s="264"/>
      <c r="CY147" s="264"/>
      <c r="CZ147" s="264"/>
      <c r="DA147" s="264"/>
      <c r="DB147" s="264"/>
      <c r="DC147" s="265"/>
      <c r="DD147" s="263">
        <v>10</v>
      </c>
      <c r="DE147" s="264"/>
      <c r="DF147" s="264"/>
      <c r="DG147" s="264"/>
      <c r="DH147" s="264"/>
      <c r="DI147" s="264"/>
      <c r="DJ147" s="264"/>
      <c r="DK147" s="264"/>
      <c r="DL147" s="264"/>
      <c r="DM147" s="265"/>
      <c r="DN147" s="263">
        <v>11</v>
      </c>
      <c r="DO147" s="264"/>
      <c r="DP147" s="264"/>
      <c r="DQ147" s="264"/>
      <c r="DR147" s="264"/>
      <c r="DS147" s="264"/>
      <c r="DT147" s="264"/>
      <c r="DU147" s="264"/>
      <c r="DV147" s="264"/>
      <c r="DW147" s="265"/>
      <c r="DX147" s="263">
        <v>12</v>
      </c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5"/>
      <c r="EL147" s="263">
        <v>13</v>
      </c>
      <c r="EM147" s="264"/>
      <c r="EN147" s="264"/>
      <c r="EO147" s="264"/>
      <c r="EP147" s="264"/>
      <c r="EQ147" s="264"/>
      <c r="ER147" s="264"/>
      <c r="ES147" s="264"/>
      <c r="ET147" s="264"/>
      <c r="EU147" s="264"/>
      <c r="EV147" s="264"/>
      <c r="EW147" s="264"/>
      <c r="EX147" s="264"/>
      <c r="EY147" s="264"/>
      <c r="EZ147" s="265"/>
      <c r="FA147" s="263">
        <v>14</v>
      </c>
      <c r="FB147" s="264"/>
      <c r="FC147" s="264"/>
      <c r="FD147" s="264"/>
      <c r="FE147" s="264"/>
      <c r="FF147" s="264"/>
      <c r="FG147" s="264"/>
      <c r="FH147" s="264"/>
      <c r="FI147" s="264"/>
      <c r="FJ147" s="264"/>
      <c r="FK147" s="264"/>
      <c r="FL147" s="264"/>
      <c r="FM147" s="264"/>
      <c r="FN147" s="265"/>
      <c r="FO147" s="263">
        <v>15</v>
      </c>
      <c r="FP147" s="264"/>
      <c r="FQ147" s="264"/>
      <c r="FR147" s="264"/>
      <c r="FS147" s="264"/>
      <c r="FT147" s="264"/>
      <c r="FU147" s="264"/>
      <c r="FV147" s="264"/>
      <c r="FW147" s="264"/>
      <c r="FX147" s="264"/>
      <c r="FY147" s="264"/>
      <c r="FZ147" s="264"/>
      <c r="GA147" s="264"/>
      <c r="GB147" s="264"/>
      <c r="GC147" s="265"/>
      <c r="GD147" s="263">
        <v>16</v>
      </c>
      <c r="GE147" s="264"/>
      <c r="GF147" s="264"/>
      <c r="GG147" s="264"/>
      <c r="GH147" s="264"/>
      <c r="GI147" s="264"/>
      <c r="GJ147" s="264"/>
      <c r="GK147" s="264"/>
      <c r="GL147" s="264"/>
      <c r="GM147" s="264"/>
      <c r="GN147" s="264"/>
      <c r="GO147" s="264"/>
      <c r="GP147" s="265"/>
      <c r="GQ147" s="263">
        <v>17</v>
      </c>
      <c r="GR147" s="264"/>
      <c r="GS147" s="264"/>
      <c r="GT147" s="264"/>
      <c r="GU147" s="264"/>
      <c r="GV147" s="264"/>
      <c r="GW147" s="264"/>
      <c r="GX147" s="264"/>
      <c r="GY147" s="264"/>
      <c r="GZ147" s="264"/>
      <c r="HA147" s="264"/>
      <c r="HB147" s="264"/>
      <c r="HC147" s="264"/>
      <c r="HD147" s="265"/>
      <c r="HL147" s="267"/>
      <c r="HM147" s="268"/>
      <c r="IB147" s="269"/>
    </row>
    <row r="148" spans="1:236" s="150" customFormat="1" ht="42.75" hidden="1" customHeight="1">
      <c r="A148" s="270" t="s">
        <v>103</v>
      </c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6"/>
      <c r="W148" s="274" t="s">
        <v>186</v>
      </c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 t="s">
        <v>186</v>
      </c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 t="s">
        <v>234</v>
      </c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 t="s">
        <v>189</v>
      </c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336" t="s">
        <v>235</v>
      </c>
      <c r="BT148" s="337"/>
      <c r="BU148" s="337"/>
      <c r="BV148" s="337"/>
      <c r="BW148" s="337"/>
      <c r="BX148" s="337"/>
      <c r="BY148" s="337"/>
      <c r="BZ148" s="337"/>
      <c r="CA148" s="337"/>
      <c r="CB148" s="337"/>
      <c r="CC148" s="338"/>
      <c r="CD148" s="282" t="s">
        <v>236</v>
      </c>
      <c r="CE148" s="283"/>
      <c r="CF148" s="283"/>
      <c r="CG148" s="283"/>
      <c r="CH148" s="283"/>
      <c r="CI148" s="283"/>
      <c r="CJ148" s="283"/>
      <c r="CK148" s="283"/>
      <c r="CL148" s="283"/>
      <c r="CM148" s="284"/>
      <c r="CN148" s="270" t="s">
        <v>237</v>
      </c>
      <c r="CO148" s="285"/>
      <c r="CP148" s="285"/>
      <c r="CQ148" s="285"/>
      <c r="CR148" s="285"/>
      <c r="CS148" s="286"/>
      <c r="CT148" s="287">
        <v>0</v>
      </c>
      <c r="CU148" s="288"/>
      <c r="CV148" s="288"/>
      <c r="CW148" s="288"/>
      <c r="CX148" s="288"/>
      <c r="CY148" s="288"/>
      <c r="CZ148" s="288"/>
      <c r="DA148" s="288"/>
      <c r="DB148" s="288"/>
      <c r="DC148" s="289"/>
      <c r="DD148" s="287">
        <v>0</v>
      </c>
      <c r="DE148" s="288"/>
      <c r="DF148" s="288"/>
      <c r="DG148" s="288"/>
      <c r="DH148" s="288"/>
      <c r="DI148" s="288"/>
      <c r="DJ148" s="288"/>
      <c r="DK148" s="288"/>
      <c r="DL148" s="288"/>
      <c r="DM148" s="289"/>
      <c r="DN148" s="287">
        <v>0</v>
      </c>
      <c r="DO148" s="288"/>
      <c r="DP148" s="288"/>
      <c r="DQ148" s="288"/>
      <c r="DR148" s="288"/>
      <c r="DS148" s="288"/>
      <c r="DT148" s="288"/>
      <c r="DU148" s="288"/>
      <c r="DV148" s="288"/>
      <c r="DW148" s="289"/>
      <c r="DX148" s="287">
        <v>0</v>
      </c>
      <c r="DY148" s="290"/>
      <c r="DZ148" s="290"/>
      <c r="EA148" s="290"/>
      <c r="EB148" s="290"/>
      <c r="EC148" s="290"/>
      <c r="ED148" s="290"/>
      <c r="EE148" s="290"/>
      <c r="EF148" s="290"/>
      <c r="EG148" s="290"/>
      <c r="EH148" s="290"/>
      <c r="EI148" s="290"/>
      <c r="EJ148" s="290"/>
      <c r="EK148" s="291"/>
      <c r="EL148" s="287">
        <v>0</v>
      </c>
      <c r="EM148" s="290"/>
      <c r="EN148" s="290"/>
      <c r="EO148" s="290"/>
      <c r="EP148" s="290"/>
      <c r="EQ148" s="290"/>
      <c r="ER148" s="290"/>
      <c r="ES148" s="290"/>
      <c r="ET148" s="290"/>
      <c r="EU148" s="290"/>
      <c r="EV148" s="290"/>
      <c r="EW148" s="290"/>
      <c r="EX148" s="290"/>
      <c r="EY148" s="290"/>
      <c r="EZ148" s="291"/>
      <c r="FA148" s="287">
        <v>0</v>
      </c>
      <c r="FB148" s="290"/>
      <c r="FC148" s="290"/>
      <c r="FD148" s="290"/>
      <c r="FE148" s="290"/>
      <c r="FF148" s="290"/>
      <c r="FG148" s="290"/>
      <c r="FH148" s="290"/>
      <c r="FI148" s="290"/>
      <c r="FJ148" s="290"/>
      <c r="FK148" s="290"/>
      <c r="FL148" s="290"/>
      <c r="FM148" s="290"/>
      <c r="FN148" s="291"/>
      <c r="FO148" s="287">
        <v>0</v>
      </c>
      <c r="FP148" s="290"/>
      <c r="FQ148" s="290"/>
      <c r="FR148" s="290"/>
      <c r="FS148" s="290"/>
      <c r="FT148" s="290"/>
      <c r="FU148" s="290"/>
      <c r="FV148" s="290"/>
      <c r="FW148" s="290"/>
      <c r="FX148" s="290"/>
      <c r="FY148" s="290"/>
      <c r="FZ148" s="290"/>
      <c r="GA148" s="290"/>
      <c r="GB148" s="290"/>
      <c r="GC148" s="291"/>
      <c r="GD148" s="287">
        <v>0</v>
      </c>
      <c r="GE148" s="290"/>
      <c r="GF148" s="290"/>
      <c r="GG148" s="290"/>
      <c r="GH148" s="290"/>
      <c r="GI148" s="290"/>
      <c r="GJ148" s="290"/>
      <c r="GK148" s="290"/>
      <c r="GL148" s="290"/>
      <c r="GM148" s="290"/>
      <c r="GN148" s="290"/>
      <c r="GO148" s="290"/>
      <c r="GP148" s="291"/>
      <c r="GQ148" s="287">
        <v>0</v>
      </c>
      <c r="GR148" s="290"/>
      <c r="GS148" s="290"/>
      <c r="GT148" s="290"/>
      <c r="GU148" s="290"/>
      <c r="GV148" s="290"/>
      <c r="GW148" s="290"/>
      <c r="GX148" s="290"/>
      <c r="GY148" s="290"/>
      <c r="GZ148" s="290"/>
      <c r="HA148" s="290"/>
      <c r="HB148" s="290"/>
      <c r="HC148" s="290"/>
      <c r="HD148" s="291"/>
      <c r="HL148" s="151"/>
      <c r="HM148" s="151"/>
      <c r="IB148" s="152">
        <v>18</v>
      </c>
    </row>
    <row r="149" spans="1:236" s="150" customFormat="1" ht="42.75" hidden="1" customHeight="1">
      <c r="A149" s="270" t="s">
        <v>106</v>
      </c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6"/>
      <c r="W149" s="274" t="s">
        <v>186</v>
      </c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 t="s">
        <v>186</v>
      </c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 t="s">
        <v>238</v>
      </c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 t="s">
        <v>189</v>
      </c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336" t="s">
        <v>235</v>
      </c>
      <c r="BT149" s="337"/>
      <c r="BU149" s="337"/>
      <c r="BV149" s="337"/>
      <c r="BW149" s="337"/>
      <c r="BX149" s="337"/>
      <c r="BY149" s="337"/>
      <c r="BZ149" s="337"/>
      <c r="CA149" s="337"/>
      <c r="CB149" s="337"/>
      <c r="CC149" s="338"/>
      <c r="CD149" s="282" t="s">
        <v>236</v>
      </c>
      <c r="CE149" s="283"/>
      <c r="CF149" s="283"/>
      <c r="CG149" s="283"/>
      <c r="CH149" s="283"/>
      <c r="CI149" s="283"/>
      <c r="CJ149" s="283"/>
      <c r="CK149" s="283"/>
      <c r="CL149" s="283"/>
      <c r="CM149" s="284"/>
      <c r="CN149" s="270" t="s">
        <v>237</v>
      </c>
      <c r="CO149" s="285"/>
      <c r="CP149" s="285"/>
      <c r="CQ149" s="285"/>
      <c r="CR149" s="285"/>
      <c r="CS149" s="286"/>
      <c r="CT149" s="287">
        <v>0</v>
      </c>
      <c r="CU149" s="288"/>
      <c r="CV149" s="288"/>
      <c r="CW149" s="288"/>
      <c r="CX149" s="288"/>
      <c r="CY149" s="288"/>
      <c r="CZ149" s="288"/>
      <c r="DA149" s="288"/>
      <c r="DB149" s="288"/>
      <c r="DC149" s="289"/>
      <c r="DD149" s="287">
        <v>0</v>
      </c>
      <c r="DE149" s="288"/>
      <c r="DF149" s="288"/>
      <c r="DG149" s="288"/>
      <c r="DH149" s="288"/>
      <c r="DI149" s="288"/>
      <c r="DJ149" s="288"/>
      <c r="DK149" s="288"/>
      <c r="DL149" s="288"/>
      <c r="DM149" s="289"/>
      <c r="DN149" s="287">
        <v>0</v>
      </c>
      <c r="DO149" s="288"/>
      <c r="DP149" s="288"/>
      <c r="DQ149" s="288"/>
      <c r="DR149" s="288"/>
      <c r="DS149" s="288"/>
      <c r="DT149" s="288"/>
      <c r="DU149" s="288"/>
      <c r="DV149" s="288"/>
      <c r="DW149" s="289"/>
      <c r="DX149" s="287">
        <v>0</v>
      </c>
      <c r="DY149" s="290"/>
      <c r="DZ149" s="290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1"/>
      <c r="EL149" s="287">
        <v>0</v>
      </c>
      <c r="EM149" s="290"/>
      <c r="EN149" s="290"/>
      <c r="EO149" s="290"/>
      <c r="EP149" s="290"/>
      <c r="EQ149" s="290"/>
      <c r="ER149" s="290"/>
      <c r="ES149" s="290"/>
      <c r="ET149" s="290"/>
      <c r="EU149" s="290"/>
      <c r="EV149" s="290"/>
      <c r="EW149" s="290"/>
      <c r="EX149" s="290"/>
      <c r="EY149" s="290"/>
      <c r="EZ149" s="291"/>
      <c r="FA149" s="287">
        <v>0</v>
      </c>
      <c r="FB149" s="290"/>
      <c r="FC149" s="290"/>
      <c r="FD149" s="290"/>
      <c r="FE149" s="290"/>
      <c r="FF149" s="290"/>
      <c r="FG149" s="290"/>
      <c r="FH149" s="290"/>
      <c r="FI149" s="290"/>
      <c r="FJ149" s="290"/>
      <c r="FK149" s="290"/>
      <c r="FL149" s="290"/>
      <c r="FM149" s="290"/>
      <c r="FN149" s="291"/>
      <c r="FO149" s="287">
        <v>0</v>
      </c>
      <c r="FP149" s="290"/>
      <c r="FQ149" s="290"/>
      <c r="FR149" s="290"/>
      <c r="FS149" s="290"/>
      <c r="FT149" s="290"/>
      <c r="FU149" s="290"/>
      <c r="FV149" s="290"/>
      <c r="FW149" s="290"/>
      <c r="FX149" s="290"/>
      <c r="FY149" s="290"/>
      <c r="FZ149" s="290"/>
      <c r="GA149" s="290"/>
      <c r="GB149" s="290"/>
      <c r="GC149" s="291"/>
      <c r="GD149" s="287">
        <v>0</v>
      </c>
      <c r="GE149" s="290"/>
      <c r="GF149" s="290"/>
      <c r="GG149" s="290"/>
      <c r="GH149" s="290"/>
      <c r="GI149" s="290"/>
      <c r="GJ149" s="290"/>
      <c r="GK149" s="290"/>
      <c r="GL149" s="290"/>
      <c r="GM149" s="290"/>
      <c r="GN149" s="290"/>
      <c r="GO149" s="290"/>
      <c r="GP149" s="291"/>
      <c r="GQ149" s="287">
        <v>0</v>
      </c>
      <c r="GR149" s="290"/>
      <c r="GS149" s="290"/>
      <c r="GT149" s="290"/>
      <c r="GU149" s="290"/>
      <c r="GV149" s="290"/>
      <c r="GW149" s="290"/>
      <c r="GX149" s="290"/>
      <c r="GY149" s="290"/>
      <c r="GZ149" s="290"/>
      <c r="HA149" s="290"/>
      <c r="HB149" s="290"/>
      <c r="HC149" s="290"/>
      <c r="HD149" s="291"/>
      <c r="HL149" s="151"/>
      <c r="HM149" s="151"/>
      <c r="IB149" s="152">
        <v>19</v>
      </c>
    </row>
    <row r="150" spans="1:236" s="150" customFormat="1" ht="42.75" hidden="1" customHeight="1">
      <c r="A150" s="270" t="s">
        <v>239</v>
      </c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6"/>
      <c r="W150" s="274" t="s">
        <v>186</v>
      </c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 t="s">
        <v>186</v>
      </c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 t="s">
        <v>240</v>
      </c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 t="s">
        <v>189</v>
      </c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336" t="s">
        <v>235</v>
      </c>
      <c r="BT150" s="337"/>
      <c r="BU150" s="337"/>
      <c r="BV150" s="337"/>
      <c r="BW150" s="337"/>
      <c r="BX150" s="337"/>
      <c r="BY150" s="337"/>
      <c r="BZ150" s="337"/>
      <c r="CA150" s="337"/>
      <c r="CB150" s="337"/>
      <c r="CC150" s="338"/>
      <c r="CD150" s="282" t="s">
        <v>236</v>
      </c>
      <c r="CE150" s="283"/>
      <c r="CF150" s="283"/>
      <c r="CG150" s="283"/>
      <c r="CH150" s="283"/>
      <c r="CI150" s="283"/>
      <c r="CJ150" s="283"/>
      <c r="CK150" s="283"/>
      <c r="CL150" s="283"/>
      <c r="CM150" s="284"/>
      <c r="CN150" s="270" t="s">
        <v>237</v>
      </c>
      <c r="CO150" s="285"/>
      <c r="CP150" s="285"/>
      <c r="CQ150" s="285"/>
      <c r="CR150" s="285"/>
      <c r="CS150" s="286"/>
      <c r="CT150" s="287">
        <v>0</v>
      </c>
      <c r="CU150" s="288"/>
      <c r="CV150" s="288"/>
      <c r="CW150" s="288"/>
      <c r="CX150" s="288"/>
      <c r="CY150" s="288"/>
      <c r="CZ150" s="288"/>
      <c r="DA150" s="288"/>
      <c r="DB150" s="288"/>
      <c r="DC150" s="289"/>
      <c r="DD150" s="287">
        <v>0</v>
      </c>
      <c r="DE150" s="288"/>
      <c r="DF150" s="288"/>
      <c r="DG150" s="288"/>
      <c r="DH150" s="288"/>
      <c r="DI150" s="288"/>
      <c r="DJ150" s="288"/>
      <c r="DK150" s="288"/>
      <c r="DL150" s="288"/>
      <c r="DM150" s="289"/>
      <c r="DN150" s="287">
        <v>0</v>
      </c>
      <c r="DO150" s="288"/>
      <c r="DP150" s="288"/>
      <c r="DQ150" s="288"/>
      <c r="DR150" s="288"/>
      <c r="DS150" s="288"/>
      <c r="DT150" s="288"/>
      <c r="DU150" s="288"/>
      <c r="DV150" s="288"/>
      <c r="DW150" s="289"/>
      <c r="DX150" s="287">
        <v>0</v>
      </c>
      <c r="DY150" s="290"/>
      <c r="DZ150" s="290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1"/>
      <c r="EL150" s="287">
        <v>0</v>
      </c>
      <c r="EM150" s="290"/>
      <c r="EN150" s="290"/>
      <c r="EO150" s="290"/>
      <c r="EP150" s="290"/>
      <c r="EQ150" s="290"/>
      <c r="ER150" s="290"/>
      <c r="ES150" s="290"/>
      <c r="ET150" s="290"/>
      <c r="EU150" s="290"/>
      <c r="EV150" s="290"/>
      <c r="EW150" s="290"/>
      <c r="EX150" s="290"/>
      <c r="EY150" s="290"/>
      <c r="EZ150" s="291"/>
      <c r="FA150" s="287">
        <v>0</v>
      </c>
      <c r="FB150" s="290"/>
      <c r="FC150" s="290"/>
      <c r="FD150" s="290"/>
      <c r="FE150" s="290"/>
      <c r="FF150" s="290"/>
      <c r="FG150" s="290"/>
      <c r="FH150" s="290"/>
      <c r="FI150" s="290"/>
      <c r="FJ150" s="290"/>
      <c r="FK150" s="290"/>
      <c r="FL150" s="290"/>
      <c r="FM150" s="290"/>
      <c r="FN150" s="291"/>
      <c r="FO150" s="287">
        <v>0</v>
      </c>
      <c r="FP150" s="290"/>
      <c r="FQ150" s="290"/>
      <c r="FR150" s="290"/>
      <c r="FS150" s="290"/>
      <c r="FT150" s="290"/>
      <c r="FU150" s="290"/>
      <c r="FV150" s="290"/>
      <c r="FW150" s="290"/>
      <c r="FX150" s="290"/>
      <c r="FY150" s="290"/>
      <c r="FZ150" s="290"/>
      <c r="GA150" s="290"/>
      <c r="GB150" s="290"/>
      <c r="GC150" s="291"/>
      <c r="GD150" s="287">
        <v>0</v>
      </c>
      <c r="GE150" s="290"/>
      <c r="GF150" s="290"/>
      <c r="GG150" s="290"/>
      <c r="GH150" s="290"/>
      <c r="GI150" s="290"/>
      <c r="GJ150" s="290"/>
      <c r="GK150" s="290"/>
      <c r="GL150" s="290"/>
      <c r="GM150" s="290"/>
      <c r="GN150" s="290"/>
      <c r="GO150" s="290"/>
      <c r="GP150" s="291"/>
      <c r="GQ150" s="287">
        <v>0</v>
      </c>
      <c r="GR150" s="290"/>
      <c r="GS150" s="290"/>
      <c r="GT150" s="290"/>
      <c r="GU150" s="290"/>
      <c r="GV150" s="290"/>
      <c r="GW150" s="290"/>
      <c r="GX150" s="290"/>
      <c r="GY150" s="290"/>
      <c r="GZ150" s="290"/>
      <c r="HA150" s="290"/>
      <c r="HB150" s="290"/>
      <c r="HC150" s="290"/>
      <c r="HD150" s="291"/>
      <c r="HL150" s="151"/>
      <c r="HM150" s="151"/>
      <c r="IB150" s="152">
        <v>20</v>
      </c>
    </row>
    <row r="151" spans="1:236" s="340" customFormat="1" ht="42.75" hidden="1" customHeight="1">
      <c r="A151" s="270" t="s">
        <v>109</v>
      </c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6"/>
      <c r="W151" s="274" t="s">
        <v>186</v>
      </c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 t="s">
        <v>186</v>
      </c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 t="s">
        <v>241</v>
      </c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 t="s">
        <v>189</v>
      </c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336" t="s">
        <v>235</v>
      </c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8"/>
      <c r="CD151" s="282" t="s">
        <v>236</v>
      </c>
      <c r="CE151" s="283"/>
      <c r="CF151" s="283"/>
      <c r="CG151" s="283"/>
      <c r="CH151" s="283"/>
      <c r="CI151" s="283"/>
      <c r="CJ151" s="283"/>
      <c r="CK151" s="283"/>
      <c r="CL151" s="283"/>
      <c r="CM151" s="284"/>
      <c r="CN151" s="270" t="s">
        <v>237</v>
      </c>
      <c r="CO151" s="285"/>
      <c r="CP151" s="285"/>
      <c r="CQ151" s="285"/>
      <c r="CR151" s="285"/>
      <c r="CS151" s="286"/>
      <c r="CT151" s="287">
        <v>0</v>
      </c>
      <c r="CU151" s="288"/>
      <c r="CV151" s="288"/>
      <c r="CW151" s="288"/>
      <c r="CX151" s="288"/>
      <c r="CY151" s="288"/>
      <c r="CZ151" s="288"/>
      <c r="DA151" s="288"/>
      <c r="DB151" s="288"/>
      <c r="DC151" s="289"/>
      <c r="DD151" s="287">
        <v>0</v>
      </c>
      <c r="DE151" s="288"/>
      <c r="DF151" s="288"/>
      <c r="DG151" s="288"/>
      <c r="DH151" s="288"/>
      <c r="DI151" s="288"/>
      <c r="DJ151" s="288"/>
      <c r="DK151" s="288"/>
      <c r="DL151" s="288"/>
      <c r="DM151" s="289"/>
      <c r="DN151" s="287">
        <v>0</v>
      </c>
      <c r="DO151" s="288"/>
      <c r="DP151" s="288"/>
      <c r="DQ151" s="288"/>
      <c r="DR151" s="288"/>
      <c r="DS151" s="288"/>
      <c r="DT151" s="288"/>
      <c r="DU151" s="288"/>
      <c r="DV151" s="288"/>
      <c r="DW151" s="289"/>
      <c r="DX151" s="287">
        <v>0</v>
      </c>
      <c r="DY151" s="290"/>
      <c r="DZ151" s="290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1"/>
      <c r="EL151" s="287">
        <v>0</v>
      </c>
      <c r="EM151" s="290"/>
      <c r="EN151" s="290"/>
      <c r="EO151" s="290"/>
      <c r="EP151" s="290"/>
      <c r="EQ151" s="290"/>
      <c r="ER151" s="290"/>
      <c r="ES151" s="290"/>
      <c r="ET151" s="290"/>
      <c r="EU151" s="290"/>
      <c r="EV151" s="290"/>
      <c r="EW151" s="290"/>
      <c r="EX151" s="290"/>
      <c r="EY151" s="290"/>
      <c r="EZ151" s="291"/>
      <c r="FA151" s="287">
        <v>0</v>
      </c>
      <c r="FB151" s="290"/>
      <c r="FC151" s="290"/>
      <c r="FD151" s="290"/>
      <c r="FE151" s="290"/>
      <c r="FF151" s="290"/>
      <c r="FG151" s="290"/>
      <c r="FH151" s="290"/>
      <c r="FI151" s="290"/>
      <c r="FJ151" s="290"/>
      <c r="FK151" s="290"/>
      <c r="FL151" s="290"/>
      <c r="FM151" s="290"/>
      <c r="FN151" s="291"/>
      <c r="FO151" s="287">
        <v>0</v>
      </c>
      <c r="FP151" s="290"/>
      <c r="FQ151" s="290"/>
      <c r="FR151" s="290"/>
      <c r="FS151" s="290"/>
      <c r="FT151" s="290"/>
      <c r="FU151" s="290"/>
      <c r="FV151" s="290"/>
      <c r="FW151" s="290"/>
      <c r="FX151" s="290"/>
      <c r="FY151" s="290"/>
      <c r="FZ151" s="290"/>
      <c r="GA151" s="290"/>
      <c r="GB151" s="290"/>
      <c r="GC151" s="291"/>
      <c r="GD151" s="287">
        <v>0</v>
      </c>
      <c r="GE151" s="290"/>
      <c r="GF151" s="290"/>
      <c r="GG151" s="290"/>
      <c r="GH151" s="290"/>
      <c r="GI151" s="290"/>
      <c r="GJ151" s="290"/>
      <c r="GK151" s="290"/>
      <c r="GL151" s="290"/>
      <c r="GM151" s="290"/>
      <c r="GN151" s="290"/>
      <c r="GO151" s="290"/>
      <c r="GP151" s="291"/>
      <c r="GQ151" s="287">
        <v>0</v>
      </c>
      <c r="GR151" s="290"/>
      <c r="GS151" s="290"/>
      <c r="GT151" s="290"/>
      <c r="GU151" s="290"/>
      <c r="GV151" s="290"/>
      <c r="GW151" s="290"/>
      <c r="GX151" s="290"/>
      <c r="GY151" s="290"/>
      <c r="GZ151" s="290"/>
      <c r="HA151" s="290"/>
      <c r="HB151" s="290"/>
      <c r="HC151" s="290"/>
      <c r="HD151" s="291"/>
      <c r="HL151" s="151"/>
      <c r="HM151" s="151"/>
      <c r="HN151" s="150"/>
      <c r="IB151" s="152">
        <v>21</v>
      </c>
    </row>
    <row r="152" spans="1:236" s="340" customFormat="1" ht="42.75" hidden="1" customHeight="1">
      <c r="A152" s="270" t="s">
        <v>111</v>
      </c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6"/>
      <c r="W152" s="274" t="s">
        <v>186</v>
      </c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 t="s">
        <v>186</v>
      </c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 t="s">
        <v>242</v>
      </c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 t="s">
        <v>189</v>
      </c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336" t="s">
        <v>235</v>
      </c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8"/>
      <c r="CD152" s="282" t="s">
        <v>236</v>
      </c>
      <c r="CE152" s="283"/>
      <c r="CF152" s="283"/>
      <c r="CG152" s="283"/>
      <c r="CH152" s="283"/>
      <c r="CI152" s="283"/>
      <c r="CJ152" s="283"/>
      <c r="CK152" s="283"/>
      <c r="CL152" s="283"/>
      <c r="CM152" s="284"/>
      <c r="CN152" s="270" t="s">
        <v>237</v>
      </c>
      <c r="CO152" s="285"/>
      <c r="CP152" s="285"/>
      <c r="CQ152" s="285"/>
      <c r="CR152" s="285"/>
      <c r="CS152" s="286"/>
      <c r="CT152" s="287">
        <v>0</v>
      </c>
      <c r="CU152" s="288"/>
      <c r="CV152" s="288"/>
      <c r="CW152" s="288"/>
      <c r="CX152" s="288"/>
      <c r="CY152" s="288"/>
      <c r="CZ152" s="288"/>
      <c r="DA152" s="288"/>
      <c r="DB152" s="288"/>
      <c r="DC152" s="289"/>
      <c r="DD152" s="287">
        <v>0</v>
      </c>
      <c r="DE152" s="288"/>
      <c r="DF152" s="288"/>
      <c r="DG152" s="288"/>
      <c r="DH152" s="288"/>
      <c r="DI152" s="288"/>
      <c r="DJ152" s="288"/>
      <c r="DK152" s="288"/>
      <c r="DL152" s="288"/>
      <c r="DM152" s="289"/>
      <c r="DN152" s="287">
        <v>0</v>
      </c>
      <c r="DO152" s="288"/>
      <c r="DP152" s="288"/>
      <c r="DQ152" s="288"/>
      <c r="DR152" s="288"/>
      <c r="DS152" s="288"/>
      <c r="DT152" s="288"/>
      <c r="DU152" s="288"/>
      <c r="DV152" s="288"/>
      <c r="DW152" s="289"/>
      <c r="DX152" s="287">
        <v>0</v>
      </c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1"/>
      <c r="EL152" s="287">
        <v>0</v>
      </c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  <c r="EW152" s="290"/>
      <c r="EX152" s="290"/>
      <c r="EY152" s="290"/>
      <c r="EZ152" s="291"/>
      <c r="FA152" s="287">
        <v>0</v>
      </c>
      <c r="FB152" s="290"/>
      <c r="FC152" s="290"/>
      <c r="FD152" s="290"/>
      <c r="FE152" s="290"/>
      <c r="FF152" s="290"/>
      <c r="FG152" s="290"/>
      <c r="FH152" s="290"/>
      <c r="FI152" s="290"/>
      <c r="FJ152" s="290"/>
      <c r="FK152" s="290"/>
      <c r="FL152" s="290"/>
      <c r="FM152" s="290"/>
      <c r="FN152" s="291"/>
      <c r="FO152" s="287">
        <v>0</v>
      </c>
      <c r="FP152" s="290"/>
      <c r="FQ152" s="290"/>
      <c r="FR152" s="290"/>
      <c r="FS152" s="290"/>
      <c r="FT152" s="290"/>
      <c r="FU152" s="290"/>
      <c r="FV152" s="290"/>
      <c r="FW152" s="290"/>
      <c r="FX152" s="290"/>
      <c r="FY152" s="290"/>
      <c r="FZ152" s="290"/>
      <c r="GA152" s="290"/>
      <c r="GB152" s="290"/>
      <c r="GC152" s="291"/>
      <c r="GD152" s="287">
        <v>0</v>
      </c>
      <c r="GE152" s="290"/>
      <c r="GF152" s="290"/>
      <c r="GG152" s="290"/>
      <c r="GH152" s="290"/>
      <c r="GI152" s="290"/>
      <c r="GJ152" s="290"/>
      <c r="GK152" s="290"/>
      <c r="GL152" s="290"/>
      <c r="GM152" s="290"/>
      <c r="GN152" s="290"/>
      <c r="GO152" s="290"/>
      <c r="GP152" s="291"/>
      <c r="GQ152" s="287">
        <v>0</v>
      </c>
      <c r="GR152" s="290"/>
      <c r="GS152" s="290"/>
      <c r="GT152" s="290"/>
      <c r="GU152" s="290"/>
      <c r="GV152" s="290"/>
      <c r="GW152" s="290"/>
      <c r="GX152" s="290"/>
      <c r="GY152" s="290"/>
      <c r="GZ152" s="290"/>
      <c r="HA152" s="290"/>
      <c r="HB152" s="290"/>
      <c r="HC152" s="290"/>
      <c r="HD152" s="291"/>
      <c r="HL152" s="151"/>
      <c r="HM152" s="151"/>
      <c r="HN152" s="150"/>
      <c r="IB152" s="152">
        <v>22</v>
      </c>
    </row>
    <row r="153" spans="1:236" s="340" customFormat="1" ht="42.75" hidden="1" customHeight="1">
      <c r="A153" s="270" t="s">
        <v>113</v>
      </c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6"/>
      <c r="W153" s="274" t="s">
        <v>186</v>
      </c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 t="s">
        <v>186</v>
      </c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 t="s">
        <v>243</v>
      </c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 t="s">
        <v>189</v>
      </c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336" t="s">
        <v>235</v>
      </c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8"/>
      <c r="CD153" s="282" t="s">
        <v>236</v>
      </c>
      <c r="CE153" s="283"/>
      <c r="CF153" s="283"/>
      <c r="CG153" s="283"/>
      <c r="CH153" s="283"/>
      <c r="CI153" s="283"/>
      <c r="CJ153" s="283"/>
      <c r="CK153" s="283"/>
      <c r="CL153" s="283"/>
      <c r="CM153" s="284"/>
      <c r="CN153" s="270" t="s">
        <v>237</v>
      </c>
      <c r="CO153" s="285"/>
      <c r="CP153" s="285"/>
      <c r="CQ153" s="285"/>
      <c r="CR153" s="285"/>
      <c r="CS153" s="286"/>
      <c r="CT153" s="287">
        <v>0</v>
      </c>
      <c r="CU153" s="288"/>
      <c r="CV153" s="288"/>
      <c r="CW153" s="288"/>
      <c r="CX153" s="288"/>
      <c r="CY153" s="288"/>
      <c r="CZ153" s="288"/>
      <c r="DA153" s="288"/>
      <c r="DB153" s="288"/>
      <c r="DC153" s="289"/>
      <c r="DD153" s="287">
        <v>0</v>
      </c>
      <c r="DE153" s="288"/>
      <c r="DF153" s="288"/>
      <c r="DG153" s="288"/>
      <c r="DH153" s="288"/>
      <c r="DI153" s="288"/>
      <c r="DJ153" s="288"/>
      <c r="DK153" s="288"/>
      <c r="DL153" s="288"/>
      <c r="DM153" s="289"/>
      <c r="DN153" s="287">
        <v>0</v>
      </c>
      <c r="DO153" s="288"/>
      <c r="DP153" s="288"/>
      <c r="DQ153" s="288"/>
      <c r="DR153" s="288"/>
      <c r="DS153" s="288"/>
      <c r="DT153" s="288"/>
      <c r="DU153" s="288"/>
      <c r="DV153" s="288"/>
      <c r="DW153" s="289"/>
      <c r="DX153" s="287">
        <v>0</v>
      </c>
      <c r="DY153" s="290"/>
      <c r="DZ153" s="290"/>
      <c r="EA153" s="290"/>
      <c r="EB153" s="290"/>
      <c r="EC153" s="290"/>
      <c r="ED153" s="290"/>
      <c r="EE153" s="290"/>
      <c r="EF153" s="290"/>
      <c r="EG153" s="290"/>
      <c r="EH153" s="290"/>
      <c r="EI153" s="290"/>
      <c r="EJ153" s="290"/>
      <c r="EK153" s="291"/>
      <c r="EL153" s="287">
        <v>0</v>
      </c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1"/>
      <c r="FA153" s="287">
        <v>0</v>
      </c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1"/>
      <c r="FO153" s="287">
        <v>0</v>
      </c>
      <c r="FP153" s="290"/>
      <c r="FQ153" s="290"/>
      <c r="FR153" s="290"/>
      <c r="FS153" s="290"/>
      <c r="FT153" s="290"/>
      <c r="FU153" s="290"/>
      <c r="FV153" s="290"/>
      <c r="FW153" s="290"/>
      <c r="FX153" s="290"/>
      <c r="FY153" s="290"/>
      <c r="FZ153" s="290"/>
      <c r="GA153" s="290"/>
      <c r="GB153" s="290"/>
      <c r="GC153" s="291"/>
      <c r="GD153" s="287">
        <v>0</v>
      </c>
      <c r="GE153" s="290"/>
      <c r="GF153" s="290"/>
      <c r="GG153" s="290"/>
      <c r="GH153" s="290"/>
      <c r="GI153" s="290"/>
      <c r="GJ153" s="290"/>
      <c r="GK153" s="290"/>
      <c r="GL153" s="290"/>
      <c r="GM153" s="290"/>
      <c r="GN153" s="290"/>
      <c r="GO153" s="290"/>
      <c r="GP153" s="291"/>
      <c r="GQ153" s="287">
        <v>0</v>
      </c>
      <c r="GR153" s="290"/>
      <c r="GS153" s="290"/>
      <c r="GT153" s="290"/>
      <c r="GU153" s="290"/>
      <c r="GV153" s="290"/>
      <c r="GW153" s="290"/>
      <c r="GX153" s="290"/>
      <c r="GY153" s="290"/>
      <c r="GZ153" s="290"/>
      <c r="HA153" s="290"/>
      <c r="HB153" s="290"/>
      <c r="HC153" s="290"/>
      <c r="HD153" s="291"/>
      <c r="HL153" s="151"/>
      <c r="HM153" s="151"/>
      <c r="HN153" s="150"/>
      <c r="IB153" s="152">
        <v>23</v>
      </c>
    </row>
    <row r="154" spans="1:236" s="154" customFormat="1" ht="20.25" hidden="1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5"/>
      <c r="DQ154" s="205"/>
      <c r="DR154" s="205"/>
      <c r="DS154" s="205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5"/>
      <c r="EE154" s="205"/>
      <c r="EF154" s="205"/>
      <c r="EG154" s="205"/>
      <c r="EH154" s="205"/>
      <c r="EI154" s="205"/>
      <c r="EJ154" s="205"/>
      <c r="EK154" s="205"/>
      <c r="EL154" s="205"/>
      <c r="EM154" s="205"/>
      <c r="EN154" s="205"/>
      <c r="EO154" s="205"/>
      <c r="EP154" s="205"/>
      <c r="EQ154" s="205"/>
      <c r="ER154" s="205"/>
      <c r="ES154" s="205"/>
      <c r="ET154" s="205"/>
      <c r="EU154" s="205"/>
      <c r="EV154" s="205"/>
      <c r="EW154" s="205"/>
      <c r="EX154" s="205"/>
      <c r="EY154" s="205"/>
      <c r="EZ154" s="205"/>
      <c r="FA154" s="205"/>
      <c r="FB154" s="205"/>
      <c r="FC154" s="205"/>
      <c r="FD154" s="205"/>
      <c r="FE154" s="205"/>
      <c r="FF154" s="205"/>
      <c r="FG154" s="205"/>
      <c r="FH154" s="205"/>
      <c r="FI154" s="205"/>
      <c r="FJ154" s="205"/>
      <c r="FK154" s="205"/>
      <c r="FL154" s="205"/>
      <c r="FM154" s="205"/>
      <c r="FN154" s="205"/>
      <c r="FO154" s="205"/>
      <c r="FP154" s="205"/>
      <c r="FQ154" s="205"/>
      <c r="FR154" s="205"/>
      <c r="FS154" s="205"/>
      <c r="FT154" s="205"/>
      <c r="FU154" s="205"/>
      <c r="FV154" s="205"/>
      <c r="FW154" s="205"/>
      <c r="FX154" s="205"/>
      <c r="FY154" s="205"/>
      <c r="FZ154" s="205"/>
      <c r="GA154" s="205"/>
      <c r="GB154" s="205"/>
      <c r="GC154" s="205"/>
      <c r="GD154" s="205"/>
      <c r="GE154" s="205"/>
      <c r="GF154" s="205"/>
      <c r="GG154" s="205"/>
      <c r="GH154" s="205"/>
      <c r="GI154" s="205"/>
      <c r="GJ154" s="205"/>
      <c r="GK154" s="205"/>
      <c r="GL154" s="205"/>
      <c r="GM154" s="205"/>
      <c r="GN154" s="205"/>
      <c r="GO154" s="205"/>
      <c r="GP154" s="205"/>
      <c r="GQ154" s="205"/>
      <c r="GR154" s="205"/>
      <c r="GS154" s="205"/>
      <c r="GT154" s="205"/>
      <c r="GU154" s="205"/>
      <c r="GV154" s="205"/>
      <c r="GW154" s="205"/>
      <c r="GX154" s="205"/>
      <c r="GY154" s="205"/>
      <c r="GZ154" s="205"/>
      <c r="HA154" s="205"/>
      <c r="HB154" s="205"/>
      <c r="HC154" s="205"/>
      <c r="HD154" s="205"/>
      <c r="HE154" s="205"/>
      <c r="HF154" s="205"/>
      <c r="HG154" s="205"/>
      <c r="HH154" s="205"/>
      <c r="HI154" s="205"/>
      <c r="HJ154" s="341"/>
      <c r="HL154" s="155"/>
      <c r="HM154" s="155"/>
      <c r="IB154" s="156"/>
    </row>
    <row r="155" spans="1:236" s="154" customFormat="1" ht="15.75" hidden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  <c r="BO155" s="361"/>
      <c r="BP155" s="361"/>
      <c r="BQ155" s="361"/>
      <c r="BR155" s="361"/>
      <c r="BS155" s="361"/>
      <c r="BT155" s="361"/>
      <c r="BU155" s="361"/>
      <c r="BV155" s="361"/>
      <c r="BW155" s="361"/>
      <c r="BX155" s="361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05"/>
      <c r="DR155" s="205"/>
      <c r="DS155" s="205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5"/>
      <c r="EE155" s="205"/>
      <c r="EF155" s="205"/>
      <c r="EG155" s="205"/>
      <c r="EH155" s="205"/>
      <c r="EI155" s="205"/>
      <c r="EJ155" s="205"/>
      <c r="EK155" s="205"/>
      <c r="EL155" s="205"/>
      <c r="EM155" s="205"/>
      <c r="EN155" s="205"/>
      <c r="EO155" s="205"/>
      <c r="EP155" s="205"/>
      <c r="EQ155" s="205"/>
      <c r="ER155" s="205"/>
      <c r="ES155" s="205"/>
      <c r="ET155" s="205"/>
      <c r="EU155" s="205"/>
      <c r="EV155" s="205"/>
      <c r="EW155" s="205"/>
      <c r="EX155" s="205"/>
      <c r="EY155" s="205"/>
      <c r="EZ155" s="205"/>
      <c r="FA155" s="205"/>
      <c r="FB155" s="205"/>
      <c r="FC155" s="205"/>
      <c r="FD155" s="205"/>
      <c r="FE155" s="205"/>
      <c r="FF155" s="205"/>
      <c r="FG155" s="205"/>
      <c r="FH155" s="205"/>
      <c r="FI155" s="205"/>
      <c r="FJ155" s="205"/>
      <c r="FK155" s="205"/>
      <c r="FL155" s="205"/>
      <c r="FM155" s="205"/>
      <c r="FN155" s="205"/>
      <c r="FO155" s="205"/>
      <c r="FP155" s="205"/>
      <c r="FQ155" s="205"/>
      <c r="FR155" s="205"/>
      <c r="FS155" s="205"/>
      <c r="FT155" s="205"/>
      <c r="FU155" s="205"/>
      <c r="FV155" s="205"/>
      <c r="FW155" s="205"/>
      <c r="FX155" s="205"/>
      <c r="FY155" s="205"/>
      <c r="FZ155" s="205"/>
      <c r="GA155" s="205"/>
      <c r="GB155" s="205"/>
      <c r="GC155" s="205"/>
      <c r="GD155" s="205"/>
      <c r="GE155" s="205"/>
      <c r="GF155" s="205"/>
      <c r="GG155" s="205"/>
      <c r="GH155" s="205"/>
      <c r="GI155" s="205"/>
      <c r="GJ155" s="205"/>
      <c r="GK155" s="205"/>
      <c r="GL155" s="205"/>
      <c r="GM155" s="205"/>
      <c r="GN155" s="205"/>
      <c r="GO155" s="205"/>
      <c r="GP155" s="205"/>
      <c r="GQ155" s="205"/>
      <c r="GR155" s="205"/>
      <c r="GS155" s="205"/>
      <c r="GT155" s="205"/>
      <c r="GU155" s="205"/>
      <c r="GV155" s="205"/>
      <c r="GW155" s="205"/>
      <c r="GX155" s="205"/>
      <c r="GY155" s="205"/>
      <c r="GZ155" s="205"/>
      <c r="HA155" s="205"/>
      <c r="HB155" s="205"/>
      <c r="HC155" s="205"/>
      <c r="HD155" s="205"/>
      <c r="HE155" s="205"/>
      <c r="HF155" s="205"/>
      <c r="HG155" s="205"/>
      <c r="HH155" s="205"/>
      <c r="HI155" s="205"/>
      <c r="HJ155" s="298"/>
      <c r="HL155" s="155"/>
      <c r="HM155" s="155"/>
      <c r="IB155" s="156"/>
    </row>
    <row r="156" spans="1:236" s="154" customFormat="1" ht="13.5" hidden="1" customHeight="1">
      <c r="A156" s="205" t="s">
        <v>199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5"/>
      <c r="DQ156" s="205"/>
      <c r="DR156" s="205"/>
      <c r="DS156" s="205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5"/>
      <c r="EE156" s="205"/>
      <c r="EF156" s="205"/>
      <c r="EG156" s="205"/>
      <c r="EH156" s="205"/>
      <c r="EI156" s="205"/>
      <c r="EJ156" s="205"/>
      <c r="EK156" s="205"/>
      <c r="EL156" s="205"/>
      <c r="EM156" s="205"/>
      <c r="EN156" s="205"/>
      <c r="EO156" s="205"/>
      <c r="EP156" s="205"/>
      <c r="EQ156" s="205"/>
      <c r="ER156" s="205"/>
      <c r="ES156" s="205"/>
      <c r="ET156" s="205"/>
      <c r="EU156" s="205"/>
      <c r="EV156" s="205"/>
      <c r="EW156" s="205"/>
      <c r="EX156" s="205"/>
      <c r="EY156" s="205"/>
      <c r="EZ156" s="205"/>
      <c r="FA156" s="205"/>
      <c r="FB156" s="205"/>
      <c r="FC156" s="205"/>
      <c r="FD156" s="205"/>
      <c r="FE156" s="205"/>
      <c r="FF156" s="205"/>
      <c r="FG156" s="205"/>
      <c r="FH156" s="205"/>
      <c r="FI156" s="205"/>
      <c r="FJ156" s="205"/>
      <c r="FK156" s="205"/>
      <c r="FL156" s="205"/>
      <c r="FM156" s="205"/>
      <c r="FN156" s="205"/>
      <c r="FO156" s="205"/>
      <c r="FP156" s="205"/>
      <c r="FQ156" s="205"/>
      <c r="FR156" s="205"/>
      <c r="FS156" s="205"/>
      <c r="FT156" s="205"/>
      <c r="FU156" s="205"/>
      <c r="FV156" s="205"/>
      <c r="FW156" s="205"/>
      <c r="FX156" s="205"/>
      <c r="FY156" s="205"/>
      <c r="FZ156" s="205"/>
      <c r="GA156" s="205"/>
      <c r="GB156" s="205"/>
      <c r="GC156" s="205"/>
      <c r="GD156" s="205"/>
      <c r="GE156" s="205"/>
      <c r="GF156" s="205"/>
      <c r="GG156" s="205"/>
      <c r="GH156" s="205"/>
      <c r="GI156" s="205"/>
      <c r="GJ156" s="205"/>
      <c r="GK156" s="205"/>
      <c r="GL156" s="205"/>
      <c r="GM156" s="205"/>
      <c r="GN156" s="205"/>
      <c r="GO156" s="205"/>
      <c r="GP156" s="205"/>
      <c r="GQ156" s="205"/>
      <c r="GR156" s="205"/>
      <c r="GS156" s="205"/>
      <c r="GT156" s="205"/>
      <c r="GU156" s="205"/>
      <c r="GV156" s="205"/>
      <c r="GW156" s="205"/>
      <c r="GX156" s="205"/>
      <c r="GY156" s="205"/>
      <c r="GZ156" s="205"/>
      <c r="HA156" s="205"/>
      <c r="HB156" s="205"/>
      <c r="HC156" s="205"/>
      <c r="HD156" s="205"/>
      <c r="HE156" s="205"/>
      <c r="HF156" s="205"/>
      <c r="HG156" s="205"/>
      <c r="HH156" s="205"/>
      <c r="HI156" s="205"/>
      <c r="HJ156" s="362"/>
      <c r="HL156" s="155"/>
      <c r="HM156" s="155"/>
      <c r="IB156" s="156"/>
    </row>
    <row r="157" spans="1:236" s="154" customFormat="1" ht="16.5" hidden="1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5"/>
      <c r="EE157" s="205"/>
      <c r="EF157" s="205"/>
      <c r="EG157" s="205"/>
      <c r="EH157" s="205"/>
      <c r="EI157" s="205"/>
      <c r="EJ157" s="205"/>
      <c r="EK157" s="205"/>
      <c r="EL157" s="205"/>
      <c r="EM157" s="205"/>
      <c r="EN157" s="205"/>
      <c r="EO157" s="205"/>
      <c r="EP157" s="205"/>
      <c r="EQ157" s="205"/>
      <c r="ER157" s="205"/>
      <c r="ES157" s="205"/>
      <c r="ET157" s="205"/>
      <c r="EU157" s="205"/>
      <c r="EV157" s="205"/>
      <c r="EW157" s="205"/>
      <c r="EX157" s="205"/>
      <c r="EY157" s="205"/>
      <c r="EZ157" s="205"/>
      <c r="FA157" s="205"/>
      <c r="FB157" s="205"/>
      <c r="FC157" s="205"/>
      <c r="FD157" s="205"/>
      <c r="FE157" s="205"/>
      <c r="FF157" s="205"/>
      <c r="FG157" s="205"/>
      <c r="FH157" s="205"/>
      <c r="FI157" s="205"/>
      <c r="FJ157" s="205"/>
      <c r="FK157" s="205"/>
      <c r="FL157" s="205"/>
      <c r="FM157" s="205"/>
      <c r="FN157" s="205"/>
      <c r="FO157" s="205"/>
      <c r="FP157" s="205"/>
      <c r="FQ157" s="205"/>
      <c r="FR157" s="205"/>
      <c r="FS157" s="205"/>
      <c r="FT157" s="205"/>
      <c r="FU157" s="205"/>
      <c r="FV157" s="205"/>
      <c r="FW157" s="205"/>
      <c r="FX157" s="205"/>
      <c r="FY157" s="205"/>
      <c r="FZ157" s="205"/>
      <c r="GA157" s="205"/>
      <c r="GB157" s="205"/>
      <c r="GC157" s="205"/>
      <c r="GD157" s="205"/>
      <c r="GE157" s="205"/>
      <c r="GF157" s="205"/>
      <c r="GG157" s="205"/>
      <c r="GH157" s="205"/>
      <c r="GI157" s="205"/>
      <c r="GJ157" s="205"/>
      <c r="GK157" s="205"/>
      <c r="GL157" s="205"/>
      <c r="GM157" s="205"/>
      <c r="GN157" s="205"/>
      <c r="GO157" s="205"/>
      <c r="GP157" s="205"/>
      <c r="GQ157" s="205"/>
      <c r="GR157" s="205"/>
      <c r="GS157" s="205"/>
      <c r="GT157" s="205"/>
      <c r="GU157" s="205"/>
      <c r="GV157" s="205"/>
      <c r="GW157" s="205"/>
      <c r="GX157" s="205"/>
      <c r="GY157" s="205"/>
      <c r="GZ157" s="205"/>
      <c r="HA157" s="205"/>
      <c r="HB157" s="205"/>
      <c r="HC157" s="205"/>
      <c r="HD157" s="205"/>
      <c r="HE157" s="205"/>
      <c r="HF157" s="205"/>
      <c r="HG157" s="205"/>
      <c r="HH157" s="205"/>
      <c r="HI157" s="205"/>
      <c r="HJ157" s="341"/>
      <c r="HL157" s="155"/>
      <c r="HM157" s="155"/>
      <c r="IB157" s="156"/>
    </row>
    <row r="158" spans="1:236" ht="14.25" hidden="1" customHeight="1">
      <c r="A158" s="300" t="s">
        <v>200</v>
      </c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  <c r="BK158" s="301"/>
      <c r="BL158" s="301"/>
      <c r="BM158" s="301"/>
      <c r="BN158" s="301"/>
      <c r="BO158" s="301"/>
      <c r="BP158" s="301"/>
      <c r="BQ158" s="301"/>
      <c r="BR158" s="301"/>
      <c r="BS158" s="301"/>
      <c r="BT158" s="301"/>
      <c r="BU158" s="301"/>
      <c r="BV158" s="301"/>
      <c r="BW158" s="301"/>
      <c r="BX158" s="301"/>
      <c r="BY158" s="301"/>
      <c r="BZ158" s="301"/>
      <c r="CA158" s="301"/>
      <c r="CB158" s="301"/>
      <c r="CC158" s="301"/>
      <c r="CD158" s="301"/>
      <c r="CE158" s="301"/>
      <c r="CF158" s="301"/>
      <c r="CG158" s="301"/>
      <c r="CH158" s="301"/>
      <c r="CI158" s="301"/>
      <c r="CJ158" s="301"/>
      <c r="CK158" s="301"/>
      <c r="CL158" s="301"/>
      <c r="CM158" s="301"/>
      <c r="CN158" s="301"/>
      <c r="CO158" s="301"/>
      <c r="CP158" s="301"/>
      <c r="CQ158" s="301"/>
      <c r="CR158" s="301"/>
      <c r="CS158" s="301"/>
      <c r="CT158" s="301"/>
      <c r="CU158" s="301"/>
      <c r="CV158" s="301"/>
      <c r="CW158" s="301"/>
      <c r="CX158" s="301"/>
      <c r="CY158" s="301"/>
      <c r="CZ158" s="301"/>
      <c r="DA158" s="301"/>
      <c r="DB158" s="301"/>
      <c r="DC158" s="301"/>
      <c r="DD158" s="301"/>
      <c r="DE158" s="301"/>
      <c r="DF158" s="301"/>
      <c r="DG158" s="301"/>
      <c r="DH158" s="301"/>
      <c r="DI158" s="301"/>
      <c r="DJ158" s="301"/>
      <c r="DK158" s="301"/>
      <c r="DL158" s="301"/>
      <c r="DM158" s="301"/>
      <c r="DN158" s="301"/>
      <c r="DO158" s="301"/>
      <c r="DP158" s="301"/>
      <c r="DQ158" s="301"/>
      <c r="DR158" s="301"/>
      <c r="DS158" s="301"/>
      <c r="DT158" s="301"/>
      <c r="DU158" s="301"/>
      <c r="DV158" s="301"/>
      <c r="DW158" s="301"/>
      <c r="DX158" s="301"/>
      <c r="DY158" s="301"/>
      <c r="DZ158" s="301"/>
      <c r="EA158" s="301"/>
      <c r="EB158" s="301"/>
      <c r="EC158" s="301"/>
      <c r="ED158" s="301"/>
      <c r="EE158" s="301"/>
      <c r="EF158" s="301"/>
      <c r="EG158" s="301"/>
      <c r="EH158" s="301"/>
      <c r="EI158" s="301"/>
      <c r="EJ158" s="301"/>
      <c r="EK158" s="301"/>
      <c r="EL158" s="301"/>
      <c r="EM158" s="301"/>
      <c r="EN158" s="301"/>
      <c r="EO158" s="301"/>
      <c r="EP158" s="301"/>
      <c r="EQ158" s="301"/>
      <c r="ER158" s="301"/>
      <c r="ES158" s="301"/>
      <c r="ET158" s="301"/>
      <c r="EU158" s="301"/>
      <c r="EV158" s="301"/>
      <c r="EW158" s="301"/>
      <c r="EX158" s="301"/>
      <c r="EY158" s="301"/>
      <c r="EZ158" s="301"/>
      <c r="FA158" s="301"/>
      <c r="FB158" s="301"/>
      <c r="FC158" s="301"/>
      <c r="FD158" s="301"/>
      <c r="FE158" s="302"/>
      <c r="FF158" s="205"/>
      <c r="FG158" s="205"/>
      <c r="FH158" s="205"/>
      <c r="FI158" s="205"/>
      <c r="FJ158" s="205"/>
      <c r="FK158" s="205"/>
      <c r="FL158" s="205"/>
      <c r="FM158" s="205"/>
      <c r="FN158" s="205"/>
      <c r="FO158" s="205"/>
      <c r="FP158" s="205"/>
      <c r="FQ158" s="205"/>
      <c r="FR158" s="205"/>
      <c r="FS158" s="205"/>
      <c r="FT158" s="205"/>
      <c r="FU158" s="205"/>
      <c r="FV158" s="205"/>
      <c r="FW158" s="205"/>
      <c r="FX158" s="205"/>
      <c r="FY158" s="205"/>
      <c r="FZ158" s="205"/>
      <c r="GA158" s="205"/>
      <c r="GB158" s="205"/>
      <c r="GC158" s="205"/>
      <c r="GD158" s="205"/>
      <c r="GE158" s="205"/>
      <c r="GF158" s="205"/>
      <c r="GG158" s="205"/>
      <c r="GH158" s="205"/>
      <c r="GI158" s="205"/>
      <c r="GJ158" s="205"/>
      <c r="GK158" s="205"/>
      <c r="GL158" s="205"/>
      <c r="GM158" s="205"/>
      <c r="GN158" s="205"/>
      <c r="GO158" s="205"/>
      <c r="GP158" s="205"/>
      <c r="GQ158" s="205"/>
      <c r="GR158" s="205"/>
      <c r="GS158" s="205"/>
      <c r="GT158" s="205"/>
      <c r="GU158" s="205"/>
      <c r="GV158" s="205"/>
      <c r="GW158" s="205"/>
      <c r="GX158" s="205"/>
      <c r="GY158" s="205"/>
      <c r="GZ158" s="205"/>
      <c r="HA158" s="205"/>
      <c r="HB158" s="205"/>
      <c r="HC158" s="205"/>
      <c r="HD158" s="205"/>
      <c r="HE158" s="205"/>
      <c r="HF158" s="205"/>
      <c r="HG158" s="205"/>
      <c r="HH158" s="205"/>
      <c r="HI158" s="205"/>
      <c r="HJ158" s="363"/>
    </row>
    <row r="159" spans="1:236" s="305" customFormat="1" ht="14.25" hidden="1" customHeight="1">
      <c r="A159" s="303" t="s">
        <v>201</v>
      </c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 t="s">
        <v>202</v>
      </c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 t="s">
        <v>203</v>
      </c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 t="s">
        <v>204</v>
      </c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  <c r="BY159" s="303"/>
      <c r="BZ159" s="303"/>
      <c r="CA159" s="303"/>
      <c r="CB159" s="303"/>
      <c r="CC159" s="303" t="s">
        <v>205</v>
      </c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  <c r="DX159" s="303"/>
      <c r="DY159" s="303"/>
      <c r="DZ159" s="303"/>
      <c r="EA159" s="303"/>
      <c r="EB159" s="303"/>
      <c r="EC159" s="303"/>
      <c r="ED159" s="303"/>
      <c r="EE159" s="303"/>
      <c r="EF159" s="303"/>
      <c r="EG159" s="303"/>
      <c r="EH159" s="303"/>
      <c r="EI159" s="303"/>
      <c r="EJ159" s="303"/>
      <c r="EK159" s="303"/>
      <c r="EL159" s="303"/>
      <c r="EM159" s="303"/>
      <c r="EN159" s="303"/>
      <c r="EO159" s="303"/>
      <c r="EP159" s="303"/>
      <c r="EQ159" s="303"/>
      <c r="ER159" s="303"/>
      <c r="ES159" s="303"/>
      <c r="ET159" s="303"/>
      <c r="EU159" s="303"/>
      <c r="EV159" s="303"/>
      <c r="EW159" s="303"/>
      <c r="EX159" s="303"/>
      <c r="EY159" s="303"/>
      <c r="EZ159" s="303"/>
      <c r="FA159" s="303"/>
      <c r="FB159" s="303"/>
      <c r="FC159" s="303"/>
      <c r="FD159" s="303"/>
      <c r="FE159" s="303"/>
      <c r="FF159" s="304"/>
      <c r="FG159" s="304"/>
      <c r="FH159" s="304"/>
      <c r="FI159" s="304"/>
      <c r="FJ159" s="304"/>
      <c r="FK159" s="304"/>
      <c r="FL159" s="304"/>
      <c r="FM159" s="304"/>
      <c r="FN159" s="304"/>
      <c r="FO159" s="304"/>
      <c r="FP159" s="304"/>
      <c r="FQ159" s="304"/>
      <c r="FR159" s="304"/>
      <c r="FS159" s="304"/>
      <c r="FT159" s="304"/>
      <c r="FU159" s="304"/>
      <c r="FV159" s="304"/>
      <c r="FW159" s="304"/>
      <c r="FX159" s="304"/>
      <c r="FY159" s="304"/>
      <c r="FZ159" s="304"/>
      <c r="GA159" s="304"/>
      <c r="GB159" s="304"/>
      <c r="GC159" s="304"/>
      <c r="GD159" s="304"/>
      <c r="GE159" s="304"/>
      <c r="GF159" s="304"/>
      <c r="GG159" s="304"/>
      <c r="GH159" s="304"/>
      <c r="GI159" s="304"/>
      <c r="GJ159" s="304"/>
      <c r="GK159" s="304"/>
      <c r="GL159" s="304"/>
      <c r="GM159" s="304"/>
      <c r="GN159" s="304"/>
      <c r="GO159" s="304"/>
      <c r="GP159" s="304"/>
      <c r="GQ159" s="304"/>
      <c r="GR159" s="304"/>
      <c r="GS159" s="304"/>
      <c r="GT159" s="304"/>
      <c r="GU159" s="304"/>
      <c r="GV159" s="304"/>
      <c r="GW159" s="304"/>
      <c r="GX159" s="304"/>
      <c r="GY159" s="304"/>
      <c r="GZ159" s="304"/>
      <c r="HA159" s="304"/>
      <c r="HB159" s="304"/>
      <c r="HC159" s="304"/>
      <c r="HD159" s="304"/>
      <c r="HE159" s="304"/>
      <c r="HF159" s="304"/>
      <c r="HG159" s="304"/>
      <c r="HH159" s="304"/>
      <c r="HI159" s="304"/>
      <c r="HJ159" s="341"/>
      <c r="HL159" s="306"/>
      <c r="HM159" s="306"/>
      <c r="IB159" s="307"/>
    </row>
    <row r="160" spans="1:236" s="311" customFormat="1" ht="13.5" hidden="1" customHeight="1">
      <c r="A160" s="308">
        <v>1</v>
      </c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>
        <v>2</v>
      </c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9" t="s">
        <v>206</v>
      </c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9" t="s">
        <v>207</v>
      </c>
      <c r="BJ160" s="309"/>
      <c r="BK160" s="309"/>
      <c r="BL160" s="309"/>
      <c r="BM160" s="309"/>
      <c r="BN160" s="309"/>
      <c r="BO160" s="309"/>
      <c r="BP160" s="309"/>
      <c r="BQ160" s="309"/>
      <c r="BR160" s="309"/>
      <c r="BS160" s="309"/>
      <c r="BT160" s="309"/>
      <c r="BU160" s="309"/>
      <c r="BV160" s="309"/>
      <c r="BW160" s="309"/>
      <c r="BX160" s="309"/>
      <c r="BY160" s="309"/>
      <c r="BZ160" s="309"/>
      <c r="CA160" s="309"/>
      <c r="CB160" s="309"/>
      <c r="CC160" s="308">
        <v>5</v>
      </c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308"/>
      <c r="CQ160" s="308"/>
      <c r="CR160" s="308"/>
      <c r="CS160" s="308"/>
      <c r="CT160" s="308"/>
      <c r="CU160" s="308"/>
      <c r="CV160" s="308"/>
      <c r="CW160" s="308"/>
      <c r="CX160" s="308"/>
      <c r="CY160" s="308"/>
      <c r="CZ160" s="308"/>
      <c r="DA160" s="308"/>
      <c r="DB160" s="308"/>
      <c r="DC160" s="308"/>
      <c r="DD160" s="308"/>
      <c r="DE160" s="308"/>
      <c r="DF160" s="308"/>
      <c r="DG160" s="308"/>
      <c r="DH160" s="308"/>
      <c r="DI160" s="308"/>
      <c r="DJ160" s="308"/>
      <c r="DK160" s="308"/>
      <c r="DL160" s="308"/>
      <c r="DM160" s="308"/>
      <c r="DN160" s="308"/>
      <c r="DO160" s="308"/>
      <c r="DP160" s="308"/>
      <c r="DQ160" s="308"/>
      <c r="DR160" s="308"/>
      <c r="DS160" s="308"/>
      <c r="DT160" s="308"/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E160" s="308"/>
      <c r="EF160" s="308"/>
      <c r="EG160" s="308"/>
      <c r="EH160" s="308"/>
      <c r="EI160" s="308"/>
      <c r="EJ160" s="308"/>
      <c r="EK160" s="308"/>
      <c r="EL160" s="308"/>
      <c r="EM160" s="308"/>
      <c r="EN160" s="308"/>
      <c r="EO160" s="308"/>
      <c r="EP160" s="308"/>
      <c r="EQ160" s="308"/>
      <c r="ER160" s="308"/>
      <c r="ES160" s="308"/>
      <c r="ET160" s="308"/>
      <c r="EU160" s="308"/>
      <c r="EV160" s="308"/>
      <c r="EW160" s="308"/>
      <c r="EX160" s="308"/>
      <c r="EY160" s="308"/>
      <c r="EZ160" s="308"/>
      <c r="FA160" s="308"/>
      <c r="FB160" s="308"/>
      <c r="FC160" s="308"/>
      <c r="FD160" s="308"/>
      <c r="FE160" s="308"/>
      <c r="FF160" s="310"/>
      <c r="FG160" s="310"/>
      <c r="FH160" s="310"/>
      <c r="FI160" s="310"/>
      <c r="FJ160" s="310"/>
      <c r="FK160" s="310"/>
      <c r="FL160" s="310"/>
      <c r="FM160" s="310"/>
      <c r="FN160" s="310"/>
      <c r="FO160" s="310"/>
      <c r="FP160" s="310"/>
      <c r="FQ160" s="310"/>
      <c r="FR160" s="310"/>
      <c r="FS160" s="310"/>
      <c r="FT160" s="310"/>
      <c r="FU160" s="310"/>
      <c r="FV160" s="310"/>
      <c r="FW160" s="310"/>
      <c r="FX160" s="310"/>
      <c r="FY160" s="310"/>
      <c r="FZ160" s="310"/>
      <c r="GA160" s="310"/>
      <c r="GB160" s="310"/>
      <c r="GC160" s="310"/>
      <c r="GD160" s="310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41"/>
      <c r="HL160" s="312"/>
      <c r="HM160" s="312"/>
      <c r="IB160" s="313"/>
    </row>
    <row r="161" spans="1:236" s="305" customFormat="1" ht="13.5" hidden="1" customHeight="1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314"/>
      <c r="AR161" s="314"/>
      <c r="AS161" s="314"/>
      <c r="AT161" s="314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315"/>
      <c r="CQ161" s="315"/>
      <c r="CR161" s="315"/>
      <c r="CS161" s="315"/>
      <c r="CT161" s="315"/>
      <c r="CU161" s="315"/>
      <c r="CV161" s="315"/>
      <c r="CW161" s="315"/>
      <c r="CX161" s="315"/>
      <c r="CY161" s="315"/>
      <c r="CZ161" s="315"/>
      <c r="DA161" s="315"/>
      <c r="DB161" s="315"/>
      <c r="DC161" s="315"/>
      <c r="DD161" s="315"/>
      <c r="DE161" s="315"/>
      <c r="DF161" s="315"/>
      <c r="DG161" s="315"/>
      <c r="DH161" s="315"/>
      <c r="DI161" s="315"/>
      <c r="DJ161" s="315"/>
      <c r="DK161" s="315"/>
      <c r="DL161" s="315"/>
      <c r="DM161" s="315"/>
      <c r="DN161" s="315"/>
      <c r="DO161" s="315"/>
      <c r="DP161" s="315"/>
      <c r="DQ161" s="315"/>
      <c r="DR161" s="315"/>
      <c r="DS161" s="315"/>
      <c r="DT161" s="315"/>
      <c r="DU161" s="315"/>
      <c r="DV161" s="315"/>
      <c r="DW161" s="315"/>
      <c r="DX161" s="315"/>
      <c r="DY161" s="315"/>
      <c r="DZ161" s="315"/>
      <c r="EA161" s="315"/>
      <c r="EB161" s="315"/>
      <c r="EC161" s="315"/>
      <c r="ED161" s="315"/>
      <c r="EE161" s="315"/>
      <c r="EF161" s="315"/>
      <c r="EG161" s="315"/>
      <c r="EH161" s="315"/>
      <c r="EI161" s="315"/>
      <c r="EJ161" s="315"/>
      <c r="EK161" s="315"/>
      <c r="EL161" s="315"/>
      <c r="EM161" s="315"/>
      <c r="EN161" s="315"/>
      <c r="EO161" s="315"/>
      <c r="EP161" s="315"/>
      <c r="EQ161" s="315"/>
      <c r="ER161" s="315"/>
      <c r="ES161" s="315"/>
      <c r="ET161" s="315"/>
      <c r="EU161" s="315"/>
      <c r="EV161" s="315"/>
      <c r="EW161" s="315"/>
      <c r="EX161" s="315"/>
      <c r="EY161" s="315"/>
      <c r="EZ161" s="315"/>
      <c r="FA161" s="315"/>
      <c r="FB161" s="315"/>
      <c r="FC161" s="315"/>
      <c r="FD161" s="315"/>
      <c r="FE161" s="315"/>
      <c r="FF161" s="304"/>
      <c r="FG161" s="304"/>
      <c r="FH161" s="304"/>
      <c r="FI161" s="304"/>
      <c r="FJ161" s="304"/>
      <c r="FK161" s="304"/>
      <c r="FL161" s="304"/>
      <c r="FM161" s="304"/>
      <c r="FN161" s="304"/>
      <c r="FO161" s="304"/>
      <c r="FP161" s="304"/>
      <c r="FQ161" s="304"/>
      <c r="FR161" s="304"/>
      <c r="FS161" s="304"/>
      <c r="FT161" s="304"/>
      <c r="FU161" s="304"/>
      <c r="FV161" s="304"/>
      <c r="FW161" s="304"/>
      <c r="FX161" s="304"/>
      <c r="FY161" s="304"/>
      <c r="FZ161" s="304"/>
      <c r="GA161" s="304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4"/>
      <c r="GM161" s="304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4"/>
      <c r="HG161" s="304"/>
      <c r="HH161" s="304"/>
      <c r="HI161" s="304"/>
      <c r="HJ161" s="341"/>
      <c r="HL161" s="306"/>
      <c r="HM161" s="306"/>
      <c r="IB161" s="307"/>
    </row>
    <row r="162" spans="1:236" s="154" customFormat="1" ht="12.75" hidden="1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5"/>
      <c r="DQ162" s="205"/>
      <c r="DR162" s="205"/>
      <c r="DS162" s="205"/>
      <c r="DT162" s="205"/>
      <c r="DU162" s="205"/>
      <c r="DV162" s="205"/>
      <c r="DW162" s="205"/>
      <c r="DX162" s="205"/>
      <c r="DY162" s="205"/>
      <c r="DZ162" s="205"/>
      <c r="EA162" s="205"/>
      <c r="EB162" s="205"/>
      <c r="EC162" s="205"/>
      <c r="ED162" s="205"/>
      <c r="EE162" s="205"/>
      <c r="EF162" s="205"/>
      <c r="EG162" s="205"/>
      <c r="EH162" s="205"/>
      <c r="EI162" s="205"/>
      <c r="EJ162" s="205"/>
      <c r="EK162" s="205"/>
      <c r="EL162" s="205"/>
      <c r="EM162" s="205"/>
      <c r="EN162" s="205"/>
      <c r="EO162" s="205"/>
      <c r="EP162" s="205"/>
      <c r="EQ162" s="205"/>
      <c r="ER162" s="205"/>
      <c r="ES162" s="205"/>
      <c r="ET162" s="205"/>
      <c r="EU162" s="205"/>
      <c r="EV162" s="205"/>
      <c r="EW162" s="205"/>
      <c r="EX162" s="205"/>
      <c r="EY162" s="205"/>
      <c r="EZ162" s="205"/>
      <c r="FA162" s="205"/>
      <c r="FB162" s="205"/>
      <c r="FC162" s="205"/>
      <c r="FD162" s="205"/>
      <c r="FE162" s="205"/>
      <c r="FF162" s="205"/>
      <c r="FG162" s="205"/>
      <c r="FH162" s="205"/>
      <c r="FI162" s="205"/>
      <c r="FJ162" s="205"/>
      <c r="FK162" s="205"/>
      <c r="FL162" s="205"/>
      <c r="FM162" s="205"/>
      <c r="FN162" s="205"/>
      <c r="FO162" s="205"/>
      <c r="FP162" s="205"/>
      <c r="FQ162" s="205"/>
      <c r="FR162" s="205"/>
      <c r="FS162" s="205"/>
      <c r="FT162" s="205"/>
      <c r="FU162" s="205"/>
      <c r="FV162" s="205"/>
      <c r="FW162" s="205"/>
      <c r="FX162" s="205"/>
      <c r="FY162" s="205"/>
      <c r="FZ162" s="205"/>
      <c r="GA162" s="205"/>
      <c r="GB162" s="205"/>
      <c r="GC162" s="205"/>
      <c r="GD162" s="205"/>
      <c r="GE162" s="205"/>
      <c r="GF162" s="205"/>
      <c r="GG162" s="205"/>
      <c r="GH162" s="205"/>
      <c r="GI162" s="205"/>
      <c r="GJ162" s="205"/>
      <c r="GK162" s="205"/>
      <c r="GL162" s="205"/>
      <c r="GM162" s="205"/>
      <c r="GN162" s="205"/>
      <c r="GO162" s="205"/>
      <c r="GP162" s="205"/>
      <c r="GQ162" s="205"/>
      <c r="GR162" s="205"/>
      <c r="GS162" s="205"/>
      <c r="GT162" s="205"/>
      <c r="GU162" s="205"/>
      <c r="GV162" s="205"/>
      <c r="GW162" s="205"/>
      <c r="GX162" s="205"/>
      <c r="GY162" s="205"/>
      <c r="GZ162" s="205"/>
      <c r="HA162" s="205"/>
      <c r="HB162" s="205"/>
      <c r="HC162" s="205"/>
      <c r="HD162" s="205"/>
      <c r="HE162" s="205"/>
      <c r="HF162" s="205"/>
      <c r="HG162" s="205"/>
      <c r="HH162" s="205"/>
      <c r="HI162" s="205"/>
      <c r="HL162" s="155"/>
      <c r="HM162" s="155"/>
      <c r="IB162" s="156"/>
    </row>
    <row r="163" spans="1:236" s="154" customFormat="1" ht="13.5" hidden="1" customHeight="1">
      <c r="A163" s="205" t="s">
        <v>208</v>
      </c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5"/>
      <c r="DQ163" s="205"/>
      <c r="DR163" s="205"/>
      <c r="DS163" s="205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5"/>
      <c r="EE163" s="205"/>
      <c r="EF163" s="205"/>
      <c r="EG163" s="205"/>
      <c r="EH163" s="205"/>
      <c r="EI163" s="205"/>
      <c r="EJ163" s="205"/>
      <c r="EK163" s="205"/>
      <c r="EL163" s="205"/>
      <c r="EM163" s="205"/>
      <c r="EN163" s="205"/>
      <c r="EO163" s="205"/>
      <c r="EP163" s="205"/>
      <c r="EQ163" s="205"/>
      <c r="ER163" s="205"/>
      <c r="ES163" s="205"/>
      <c r="ET163" s="205"/>
      <c r="EU163" s="205"/>
      <c r="EV163" s="205"/>
      <c r="EW163" s="205"/>
      <c r="EX163" s="205"/>
      <c r="EY163" s="205"/>
      <c r="EZ163" s="205"/>
      <c r="FA163" s="205"/>
      <c r="FB163" s="205"/>
      <c r="FC163" s="205"/>
      <c r="FD163" s="205"/>
      <c r="FE163" s="205"/>
      <c r="FF163" s="205"/>
      <c r="FG163" s="205"/>
      <c r="FH163" s="205"/>
      <c r="FI163" s="205"/>
      <c r="FJ163" s="205"/>
      <c r="FK163" s="205"/>
      <c r="FL163" s="205"/>
      <c r="FM163" s="205"/>
      <c r="FN163" s="205"/>
      <c r="FO163" s="205"/>
      <c r="FP163" s="205"/>
      <c r="FQ163" s="205"/>
      <c r="FR163" s="205"/>
      <c r="FS163" s="205"/>
      <c r="FT163" s="205"/>
      <c r="FU163" s="205"/>
      <c r="FV163" s="205"/>
      <c r="FW163" s="205"/>
      <c r="FX163" s="205"/>
      <c r="FY163" s="205"/>
      <c r="FZ163" s="205"/>
      <c r="GA163" s="205"/>
      <c r="GB163" s="205"/>
      <c r="GC163" s="205"/>
      <c r="GD163" s="205"/>
      <c r="GE163" s="205"/>
      <c r="GF163" s="205"/>
      <c r="GG163" s="205"/>
      <c r="GH163" s="205"/>
      <c r="GI163" s="205"/>
      <c r="GJ163" s="205"/>
      <c r="GK163" s="205"/>
      <c r="GL163" s="205"/>
      <c r="GM163" s="205"/>
      <c r="GN163" s="205"/>
      <c r="GO163" s="205"/>
      <c r="GP163" s="205"/>
      <c r="GQ163" s="205"/>
      <c r="GR163" s="205"/>
      <c r="GS163" s="205"/>
      <c r="GT163" s="205"/>
      <c r="GU163" s="205"/>
      <c r="GV163" s="205"/>
      <c r="GW163" s="205"/>
      <c r="GX163" s="205"/>
      <c r="GY163" s="205"/>
      <c r="GZ163" s="205"/>
      <c r="HA163" s="205"/>
      <c r="HB163" s="205"/>
      <c r="HC163" s="205"/>
      <c r="HD163" s="205"/>
      <c r="HE163" s="205"/>
      <c r="HF163" s="205"/>
      <c r="HG163" s="205"/>
      <c r="HH163" s="205"/>
      <c r="HI163" s="205"/>
      <c r="HL163" s="155"/>
      <c r="HM163" s="155"/>
      <c r="IB163" s="156"/>
    </row>
    <row r="164" spans="1:236" s="154" customFormat="1" ht="13.5" hidden="1" customHeight="1">
      <c r="A164" s="205" t="s">
        <v>209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5"/>
      <c r="DQ164" s="205"/>
      <c r="DR164" s="205"/>
      <c r="DS164" s="205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5"/>
      <c r="EE164" s="205"/>
      <c r="EF164" s="205"/>
      <c r="EG164" s="205"/>
      <c r="EH164" s="205"/>
      <c r="EI164" s="205"/>
      <c r="EJ164" s="205"/>
      <c r="EK164" s="205"/>
      <c r="EL164" s="205"/>
      <c r="EM164" s="205"/>
      <c r="EN164" s="205"/>
      <c r="EO164" s="205"/>
      <c r="EP164" s="205"/>
      <c r="EQ164" s="205"/>
      <c r="ER164" s="205"/>
      <c r="ES164" s="205"/>
      <c r="ET164" s="205"/>
      <c r="EU164" s="205"/>
      <c r="EV164" s="205"/>
      <c r="EW164" s="205"/>
      <c r="EX164" s="205"/>
      <c r="EY164" s="205"/>
      <c r="EZ164" s="205"/>
      <c r="FA164" s="205"/>
      <c r="FB164" s="205"/>
      <c r="FC164" s="205"/>
      <c r="FD164" s="205"/>
      <c r="FE164" s="205"/>
      <c r="FF164" s="205"/>
      <c r="FG164" s="205"/>
      <c r="FH164" s="205"/>
      <c r="FI164" s="205"/>
      <c r="FJ164" s="205"/>
      <c r="FK164" s="205"/>
      <c r="FL164" s="205"/>
      <c r="FM164" s="205"/>
      <c r="FN164" s="205"/>
      <c r="FO164" s="205"/>
      <c r="FP164" s="205"/>
      <c r="FQ164" s="205"/>
      <c r="FR164" s="205"/>
      <c r="FS164" s="205"/>
      <c r="FT164" s="205"/>
      <c r="FU164" s="205"/>
      <c r="FV164" s="205"/>
      <c r="FW164" s="205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5"/>
      <c r="GI164" s="205"/>
      <c r="GJ164" s="205"/>
      <c r="GK164" s="205"/>
      <c r="GL164" s="205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5"/>
      <c r="GW164" s="205"/>
      <c r="GX164" s="205"/>
      <c r="GY164" s="205"/>
      <c r="GZ164" s="205"/>
      <c r="HA164" s="205"/>
      <c r="HB164" s="205"/>
      <c r="HC164" s="205"/>
      <c r="HD164" s="205"/>
      <c r="HE164" s="205"/>
      <c r="HF164" s="205"/>
      <c r="HG164" s="205"/>
      <c r="HH164" s="205"/>
      <c r="HI164" s="205"/>
      <c r="HL164" s="155"/>
      <c r="HM164" s="155"/>
      <c r="IB164" s="156"/>
    </row>
    <row r="165" spans="1:236" s="154" customFormat="1" ht="13.5" hidden="1" customHeight="1">
      <c r="A165" s="316" t="s">
        <v>210</v>
      </c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  <c r="BH165" s="316"/>
      <c r="BI165" s="316"/>
      <c r="BJ165" s="316"/>
      <c r="BK165" s="316"/>
      <c r="BL165" s="316"/>
      <c r="BM165" s="316"/>
      <c r="BN165" s="316"/>
      <c r="BO165" s="316"/>
      <c r="BP165" s="316"/>
      <c r="BQ165" s="316"/>
      <c r="BR165" s="316"/>
      <c r="BS165" s="316"/>
      <c r="BT165" s="316"/>
      <c r="BU165" s="316"/>
      <c r="BV165" s="316"/>
      <c r="BW165" s="316"/>
      <c r="BX165" s="316"/>
      <c r="BY165" s="316"/>
      <c r="BZ165" s="316"/>
      <c r="CA165" s="316"/>
      <c r="CB165" s="316"/>
      <c r="CC165" s="316"/>
      <c r="CD165" s="316"/>
      <c r="CE165" s="316"/>
      <c r="CF165" s="316"/>
      <c r="CG165" s="316"/>
      <c r="CH165" s="316"/>
      <c r="CI165" s="316"/>
      <c r="CJ165" s="316"/>
      <c r="CK165" s="316"/>
      <c r="CL165" s="316"/>
      <c r="CM165" s="316"/>
      <c r="CN165" s="316"/>
      <c r="CO165" s="316"/>
      <c r="CP165" s="316"/>
      <c r="CQ165" s="316"/>
      <c r="CR165" s="316"/>
      <c r="CS165" s="316"/>
      <c r="CT165" s="316"/>
      <c r="CU165" s="316"/>
      <c r="CV165" s="316"/>
      <c r="CW165" s="316"/>
      <c r="CX165" s="316"/>
      <c r="CY165" s="316"/>
      <c r="CZ165" s="316"/>
      <c r="DA165" s="316"/>
      <c r="DB165" s="316"/>
      <c r="DC165" s="316"/>
      <c r="DD165" s="316"/>
      <c r="DE165" s="316"/>
      <c r="DF165" s="316"/>
      <c r="DG165" s="316"/>
      <c r="DH165" s="316"/>
      <c r="DI165" s="316"/>
      <c r="DJ165" s="316"/>
      <c r="DK165" s="316"/>
      <c r="DL165" s="316"/>
      <c r="DM165" s="316"/>
      <c r="DN165" s="316"/>
      <c r="DO165" s="316"/>
      <c r="DP165" s="316"/>
      <c r="DQ165" s="316"/>
      <c r="DR165" s="316"/>
      <c r="DS165" s="316"/>
      <c r="DT165" s="316"/>
      <c r="DU165" s="316"/>
      <c r="DV165" s="316"/>
      <c r="DW165" s="316"/>
      <c r="DX165" s="316"/>
      <c r="DY165" s="316"/>
      <c r="DZ165" s="316"/>
      <c r="EA165" s="316"/>
      <c r="EB165" s="316"/>
      <c r="EC165" s="316"/>
      <c r="ED165" s="316"/>
      <c r="EE165" s="316"/>
      <c r="EF165" s="316"/>
      <c r="EG165" s="316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16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E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L165" s="155"/>
      <c r="HM165" s="155"/>
      <c r="IB165" s="156"/>
    </row>
    <row r="166" spans="1:236" s="154" customFormat="1" ht="13.5" hidden="1" customHeight="1">
      <c r="A166" s="318" t="s">
        <v>229</v>
      </c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8"/>
      <c r="BL166" s="318"/>
      <c r="BM166" s="318"/>
      <c r="BN166" s="318"/>
      <c r="BO166" s="318"/>
      <c r="BP166" s="318"/>
      <c r="BQ166" s="318"/>
      <c r="BR166" s="318"/>
      <c r="BS166" s="318"/>
      <c r="BT166" s="318"/>
      <c r="BU166" s="318"/>
      <c r="BV166" s="318"/>
      <c r="BW166" s="318"/>
      <c r="BX166" s="318"/>
      <c r="BY166" s="318"/>
      <c r="BZ166" s="318"/>
      <c r="CA166" s="318"/>
      <c r="CB166" s="318"/>
      <c r="CC166" s="318"/>
      <c r="CD166" s="318"/>
      <c r="CE166" s="318"/>
      <c r="CF166" s="318"/>
      <c r="CG166" s="318"/>
      <c r="CH166" s="318"/>
      <c r="CI166" s="318"/>
      <c r="CJ166" s="318"/>
      <c r="CK166" s="318"/>
      <c r="CL166" s="318"/>
      <c r="CM166" s="318"/>
      <c r="CN166" s="318"/>
      <c r="CO166" s="318"/>
      <c r="CP166" s="318"/>
      <c r="CQ166" s="318"/>
      <c r="CR166" s="318"/>
      <c r="CS166" s="318"/>
      <c r="CT166" s="318"/>
      <c r="CU166" s="318"/>
      <c r="CV166" s="318"/>
      <c r="CW166" s="318"/>
      <c r="CX166" s="318"/>
      <c r="CY166" s="318"/>
      <c r="CZ166" s="318"/>
      <c r="DA166" s="318"/>
      <c r="DB166" s="318"/>
      <c r="DC166" s="318"/>
      <c r="DD166" s="318"/>
      <c r="DE166" s="318"/>
      <c r="DF166" s="318"/>
      <c r="DG166" s="318"/>
      <c r="DH166" s="318"/>
      <c r="DI166" s="318"/>
      <c r="DJ166" s="318"/>
      <c r="DK166" s="318"/>
      <c r="DL166" s="318"/>
      <c r="DM166" s="318"/>
      <c r="DN166" s="318"/>
      <c r="DO166" s="318"/>
      <c r="DP166" s="318"/>
      <c r="DQ166" s="318"/>
      <c r="DR166" s="318"/>
      <c r="DS166" s="318"/>
      <c r="DT166" s="318"/>
      <c r="DU166" s="318"/>
      <c r="DV166" s="318"/>
      <c r="DW166" s="318"/>
      <c r="DX166" s="318"/>
      <c r="DY166" s="318"/>
      <c r="DZ166" s="318"/>
      <c r="EA166" s="318"/>
      <c r="EB166" s="318"/>
      <c r="EC166" s="318"/>
      <c r="ED166" s="318"/>
      <c r="EE166" s="318"/>
      <c r="EF166" s="318"/>
      <c r="EG166" s="318"/>
      <c r="EH166" s="318"/>
      <c r="EI166" s="318"/>
      <c r="EJ166" s="318"/>
      <c r="EK166" s="318"/>
      <c r="EL166" s="318"/>
      <c r="EM166" s="318"/>
      <c r="EN166" s="318"/>
      <c r="EO166" s="318"/>
      <c r="EP166" s="318"/>
      <c r="EQ166" s="318"/>
      <c r="ER166" s="318"/>
      <c r="ES166" s="318"/>
      <c r="ET166" s="318"/>
      <c r="EU166" s="318"/>
      <c r="EV166" s="318"/>
      <c r="EW166" s="318"/>
      <c r="EX166" s="318"/>
      <c r="EY166" s="318"/>
      <c r="EZ166" s="318"/>
      <c r="FA166" s="318"/>
      <c r="FB166" s="318"/>
      <c r="FC166" s="318"/>
      <c r="FD166" s="318"/>
      <c r="FE166" s="318"/>
      <c r="FF166" s="318"/>
      <c r="FG166" s="318"/>
      <c r="FH166" s="318"/>
      <c r="FI166" s="318"/>
      <c r="FJ166" s="318"/>
      <c r="FK166" s="318"/>
      <c r="FL166" s="318"/>
      <c r="FM166" s="318"/>
      <c r="FN166" s="318"/>
      <c r="FO166" s="318"/>
      <c r="FP166" s="318"/>
      <c r="FQ166" s="318"/>
      <c r="FR166" s="318"/>
      <c r="FS166" s="318"/>
      <c r="FT166" s="318"/>
      <c r="FU166" s="318"/>
      <c r="FV166" s="318"/>
      <c r="FW166" s="318"/>
      <c r="FX166" s="318"/>
      <c r="FY166" s="318"/>
      <c r="FZ166" s="318"/>
      <c r="GA166" s="318"/>
      <c r="GB166" s="318"/>
      <c r="GC166" s="318"/>
      <c r="GD166" s="318"/>
      <c r="GE166" s="318"/>
      <c r="GF166" s="318"/>
      <c r="GG166" s="318"/>
      <c r="GH166" s="318"/>
      <c r="GI166" s="318"/>
      <c r="GJ166" s="318"/>
      <c r="GK166" s="318"/>
      <c r="GL166" s="318"/>
      <c r="GM166" s="318"/>
      <c r="GN166" s="318"/>
      <c r="GO166" s="318"/>
      <c r="GP166" s="318"/>
      <c r="GQ166" s="318"/>
      <c r="GR166" s="318"/>
      <c r="GS166" s="318"/>
      <c r="GT166" s="318"/>
      <c r="GU166" s="318"/>
      <c r="GV166" s="318"/>
      <c r="GW166" s="318"/>
      <c r="GX166" s="318"/>
      <c r="GY166" s="318"/>
      <c r="GZ166" s="318"/>
      <c r="HA166" s="318"/>
      <c r="HB166" s="318"/>
      <c r="HC166" s="318"/>
      <c r="HD166" s="318"/>
      <c r="HE166" s="318"/>
      <c r="HF166" s="318"/>
      <c r="HG166" s="318"/>
      <c r="HH166" s="318"/>
      <c r="HI166" s="318"/>
      <c r="HL166" s="155"/>
      <c r="HM166" s="155"/>
      <c r="IB166" s="156"/>
    </row>
    <row r="167" spans="1:236" s="154" customFormat="1" ht="13.5" hidden="1" customHeight="1">
      <c r="A167" s="318" t="s">
        <v>230</v>
      </c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8"/>
      <c r="BL167" s="318"/>
      <c r="BM167" s="318"/>
      <c r="BN167" s="318"/>
      <c r="BO167" s="318"/>
      <c r="BP167" s="318"/>
      <c r="BQ167" s="318"/>
      <c r="BR167" s="318"/>
      <c r="BS167" s="318"/>
      <c r="BT167" s="318"/>
      <c r="BU167" s="318"/>
      <c r="BV167" s="318"/>
      <c r="BW167" s="318"/>
      <c r="BX167" s="318"/>
      <c r="BY167" s="318"/>
      <c r="BZ167" s="318"/>
      <c r="CA167" s="318"/>
      <c r="CB167" s="318"/>
      <c r="CC167" s="318"/>
      <c r="CD167" s="318"/>
      <c r="CE167" s="318"/>
      <c r="CF167" s="318"/>
      <c r="CG167" s="318"/>
      <c r="CH167" s="318"/>
      <c r="CI167" s="318"/>
      <c r="CJ167" s="318"/>
      <c r="CK167" s="318"/>
      <c r="CL167" s="318"/>
      <c r="CM167" s="318"/>
      <c r="CN167" s="318"/>
      <c r="CO167" s="318"/>
      <c r="CP167" s="318"/>
      <c r="CQ167" s="318"/>
      <c r="CR167" s="318"/>
      <c r="CS167" s="318"/>
      <c r="CT167" s="318"/>
      <c r="CU167" s="318"/>
      <c r="CV167" s="318"/>
      <c r="CW167" s="318"/>
      <c r="CX167" s="318"/>
      <c r="CY167" s="318"/>
      <c r="CZ167" s="318"/>
      <c r="DA167" s="318"/>
      <c r="DB167" s="318"/>
      <c r="DC167" s="318"/>
      <c r="DD167" s="318"/>
      <c r="DE167" s="318"/>
      <c r="DF167" s="318"/>
      <c r="DG167" s="318"/>
      <c r="DH167" s="318"/>
      <c r="DI167" s="318"/>
      <c r="DJ167" s="318"/>
      <c r="DK167" s="318"/>
      <c r="DL167" s="318"/>
      <c r="DM167" s="318"/>
      <c r="DN167" s="318"/>
      <c r="DO167" s="318"/>
      <c r="DP167" s="318"/>
      <c r="DQ167" s="318"/>
      <c r="DR167" s="318"/>
      <c r="DS167" s="318"/>
      <c r="DT167" s="318"/>
      <c r="DU167" s="318"/>
      <c r="DV167" s="318"/>
      <c r="DW167" s="318"/>
      <c r="DX167" s="318"/>
      <c r="DY167" s="318"/>
      <c r="DZ167" s="318"/>
      <c r="EA167" s="318"/>
      <c r="EB167" s="318"/>
      <c r="EC167" s="318"/>
      <c r="ED167" s="318"/>
      <c r="EE167" s="318"/>
      <c r="EF167" s="318"/>
      <c r="EG167" s="318"/>
      <c r="EH167" s="318"/>
      <c r="EI167" s="318"/>
      <c r="EJ167" s="318"/>
      <c r="EK167" s="318"/>
      <c r="EL167" s="318"/>
      <c r="EM167" s="318"/>
      <c r="EN167" s="318"/>
      <c r="EO167" s="318"/>
      <c r="EP167" s="318"/>
      <c r="EQ167" s="318"/>
      <c r="ER167" s="318"/>
      <c r="ES167" s="318"/>
      <c r="ET167" s="318"/>
      <c r="EU167" s="318"/>
      <c r="EV167" s="318"/>
      <c r="EW167" s="318"/>
      <c r="EX167" s="318"/>
      <c r="EY167" s="318"/>
      <c r="EZ167" s="318"/>
      <c r="FA167" s="318"/>
      <c r="FB167" s="318"/>
      <c r="FC167" s="318"/>
      <c r="FD167" s="318"/>
      <c r="FE167" s="318"/>
      <c r="FF167" s="318"/>
      <c r="FG167" s="318"/>
      <c r="FH167" s="318"/>
      <c r="FI167" s="318"/>
      <c r="FJ167" s="318"/>
      <c r="FK167" s="318"/>
      <c r="FL167" s="318"/>
      <c r="FM167" s="318"/>
      <c r="FN167" s="318"/>
      <c r="FO167" s="318"/>
      <c r="FP167" s="318"/>
      <c r="FQ167" s="318"/>
      <c r="FR167" s="318"/>
      <c r="FS167" s="318"/>
      <c r="FT167" s="318"/>
      <c r="FU167" s="318"/>
      <c r="FV167" s="318"/>
      <c r="FW167" s="318"/>
      <c r="FX167" s="318"/>
      <c r="FY167" s="318"/>
      <c r="FZ167" s="318"/>
      <c r="GA167" s="318"/>
      <c r="GB167" s="318"/>
      <c r="GC167" s="318"/>
      <c r="GD167" s="318"/>
      <c r="GE167" s="318"/>
      <c r="GF167" s="318"/>
      <c r="GG167" s="318"/>
      <c r="GH167" s="318"/>
      <c r="GI167" s="318"/>
      <c r="GJ167" s="318"/>
      <c r="GK167" s="318"/>
      <c r="GL167" s="318"/>
      <c r="GM167" s="318"/>
      <c r="GN167" s="318"/>
      <c r="GO167" s="318"/>
      <c r="GP167" s="318"/>
      <c r="GQ167" s="318"/>
      <c r="GR167" s="318"/>
      <c r="GS167" s="318"/>
      <c r="GT167" s="318"/>
      <c r="GU167" s="318"/>
      <c r="GV167" s="318"/>
      <c r="GW167" s="318"/>
      <c r="GX167" s="318"/>
      <c r="GY167" s="318"/>
      <c r="GZ167" s="318"/>
      <c r="HA167" s="318"/>
      <c r="HB167" s="318"/>
      <c r="HC167" s="318"/>
      <c r="HD167" s="318"/>
      <c r="HE167" s="318"/>
      <c r="HF167" s="318"/>
      <c r="HG167" s="318"/>
      <c r="HH167" s="318"/>
      <c r="HI167" s="318"/>
      <c r="HL167" s="155"/>
      <c r="HM167" s="155"/>
      <c r="IB167" s="156"/>
    </row>
    <row r="168" spans="1:236" s="154" customFormat="1" ht="24.75" hidden="1" customHeight="1">
      <c r="A168" s="364"/>
      <c r="B168" s="364"/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  <c r="BH168" s="364"/>
      <c r="BI168" s="364"/>
      <c r="BJ168" s="364"/>
      <c r="BK168" s="364"/>
      <c r="BL168" s="364"/>
      <c r="BM168" s="364"/>
      <c r="BN168" s="364"/>
      <c r="BO168" s="364"/>
      <c r="BP168" s="364"/>
      <c r="BQ168" s="364"/>
      <c r="BR168" s="364"/>
      <c r="BS168" s="364"/>
      <c r="BT168" s="364"/>
      <c r="BU168" s="364"/>
      <c r="BV168" s="364"/>
      <c r="BW168" s="364"/>
      <c r="BX168" s="364"/>
      <c r="BY168" s="364"/>
      <c r="BZ168" s="364"/>
      <c r="CA168" s="364"/>
      <c r="CB168" s="364"/>
      <c r="CC168" s="364"/>
      <c r="CD168" s="364"/>
      <c r="CE168" s="364"/>
      <c r="CF168" s="364"/>
      <c r="CG168" s="364"/>
      <c r="CH168" s="364"/>
      <c r="CI168" s="364"/>
      <c r="CJ168" s="364"/>
      <c r="CK168" s="364"/>
      <c r="CL168" s="364"/>
      <c r="CM168" s="364"/>
      <c r="CN168" s="364"/>
      <c r="CO168" s="364"/>
      <c r="CP168" s="364"/>
      <c r="CQ168" s="364"/>
      <c r="CR168" s="364"/>
      <c r="CS168" s="364"/>
      <c r="CT168" s="364"/>
      <c r="CU168" s="364"/>
      <c r="CV168" s="364"/>
      <c r="CW168" s="364"/>
      <c r="CX168" s="364"/>
      <c r="CY168" s="364"/>
      <c r="CZ168" s="364"/>
      <c r="DA168" s="364"/>
      <c r="DB168" s="364"/>
      <c r="DC168" s="364"/>
      <c r="DD168" s="364"/>
      <c r="DE168" s="364"/>
      <c r="DF168" s="364"/>
      <c r="DG168" s="364"/>
      <c r="DH168" s="364"/>
      <c r="DI168" s="364"/>
      <c r="DJ168" s="364"/>
      <c r="DK168" s="364"/>
      <c r="DL168" s="364"/>
      <c r="DM168" s="364"/>
      <c r="DN168" s="364"/>
      <c r="DO168" s="364"/>
      <c r="DP168" s="364"/>
      <c r="DQ168" s="364"/>
      <c r="DR168" s="364"/>
      <c r="DS168" s="364"/>
      <c r="DT168" s="364"/>
      <c r="DU168" s="364"/>
      <c r="DV168" s="364"/>
      <c r="DW168" s="364"/>
      <c r="DX168" s="364"/>
      <c r="DY168" s="364"/>
      <c r="DZ168" s="364"/>
      <c r="EA168" s="364"/>
      <c r="EB168" s="364"/>
      <c r="EC168" s="364"/>
      <c r="ED168" s="364"/>
      <c r="EE168" s="364"/>
      <c r="EF168" s="364"/>
      <c r="EG168" s="364"/>
      <c r="EH168" s="364"/>
      <c r="EI168" s="364"/>
      <c r="EJ168" s="364"/>
      <c r="EK168" s="364"/>
      <c r="EL168" s="364"/>
      <c r="EM168" s="364"/>
      <c r="EN168" s="364"/>
      <c r="EO168" s="364"/>
      <c r="EP168" s="364"/>
      <c r="EQ168" s="364"/>
      <c r="ER168" s="364"/>
      <c r="ES168" s="364"/>
      <c r="ET168" s="364"/>
      <c r="EU168" s="364"/>
      <c r="EV168" s="364"/>
      <c r="EW168" s="364"/>
      <c r="EX168" s="364"/>
      <c r="EY168" s="364"/>
      <c r="EZ168" s="364"/>
      <c r="FA168" s="364"/>
      <c r="FB168" s="364"/>
      <c r="FC168" s="364"/>
      <c r="FD168" s="364"/>
      <c r="FE168" s="364"/>
      <c r="FF168" s="364"/>
      <c r="FG168" s="364"/>
      <c r="FH168" s="364"/>
      <c r="FI168" s="364"/>
      <c r="FJ168" s="364"/>
      <c r="FK168" s="364"/>
      <c r="FL168" s="364"/>
      <c r="FM168" s="364"/>
      <c r="FN168" s="364"/>
      <c r="FO168" s="364"/>
      <c r="FP168" s="364"/>
      <c r="FQ168" s="364"/>
      <c r="FR168" s="364"/>
      <c r="FS168" s="364"/>
      <c r="FT168" s="364"/>
      <c r="FU168" s="364"/>
      <c r="FV168" s="364"/>
      <c r="FW168" s="364"/>
      <c r="FX168" s="364"/>
      <c r="FY168" s="364"/>
      <c r="FZ168" s="364"/>
      <c r="GA168" s="364"/>
      <c r="GB168" s="364"/>
      <c r="GC168" s="364"/>
      <c r="GD168" s="364"/>
      <c r="GE168" s="364"/>
      <c r="GF168" s="364"/>
      <c r="GG168" s="364"/>
      <c r="GH168" s="364"/>
      <c r="GI168" s="364"/>
      <c r="GJ168" s="364"/>
      <c r="GK168" s="364"/>
      <c r="GL168" s="364"/>
      <c r="GM168" s="364"/>
      <c r="GN168" s="364"/>
      <c r="GO168" s="364"/>
      <c r="GP168" s="364"/>
      <c r="GQ168" s="364"/>
      <c r="GR168" s="364"/>
      <c r="GS168" s="364"/>
      <c r="GT168" s="364"/>
      <c r="GU168" s="364"/>
      <c r="GV168" s="364"/>
      <c r="GW168" s="364"/>
      <c r="GX168" s="364"/>
      <c r="GY168" s="364"/>
      <c r="GZ168" s="364"/>
      <c r="HA168" s="364"/>
      <c r="HB168" s="364"/>
      <c r="HC168" s="364"/>
      <c r="HD168" s="364"/>
      <c r="HE168" s="364"/>
      <c r="HF168" s="364"/>
      <c r="HG168" s="364"/>
      <c r="HH168" s="364"/>
      <c r="HI168" s="364"/>
      <c r="HL168" s="155"/>
      <c r="HM168" s="155"/>
      <c r="IB168" s="156"/>
    </row>
    <row r="169" spans="1:236" s="154" customFormat="1" ht="11.25" hidden="1" customHeight="1">
      <c r="A169" s="364"/>
      <c r="B169" s="364"/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  <c r="BH169" s="364"/>
      <c r="BI169" s="364"/>
      <c r="BJ169" s="364"/>
      <c r="BK169" s="364"/>
      <c r="BL169" s="364"/>
      <c r="BM169" s="364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4"/>
      <c r="CB169" s="364"/>
      <c r="CC169" s="364"/>
      <c r="CD169" s="364"/>
      <c r="CE169" s="364"/>
      <c r="CF169" s="364"/>
      <c r="CG169" s="364"/>
      <c r="CH169" s="364"/>
      <c r="CI169" s="364"/>
      <c r="CJ169" s="364"/>
      <c r="CK169" s="364"/>
      <c r="CL169" s="364"/>
      <c r="CM169" s="364"/>
      <c r="CN169" s="364"/>
      <c r="CO169" s="364"/>
      <c r="CP169" s="364"/>
      <c r="CQ169" s="364"/>
      <c r="CR169" s="364"/>
      <c r="CS169" s="364"/>
      <c r="CT169" s="364"/>
      <c r="CU169" s="364"/>
      <c r="CV169" s="364"/>
      <c r="CW169" s="364"/>
      <c r="CX169" s="364"/>
      <c r="CY169" s="364"/>
      <c r="CZ169" s="364"/>
      <c r="DA169" s="364"/>
      <c r="DB169" s="364"/>
      <c r="DC169" s="364"/>
      <c r="DD169" s="364"/>
      <c r="DE169" s="364"/>
      <c r="DF169" s="364"/>
      <c r="DG169" s="364"/>
      <c r="DH169" s="364"/>
      <c r="DI169" s="364"/>
      <c r="DJ169" s="364"/>
      <c r="DK169" s="364"/>
      <c r="DL169" s="364"/>
      <c r="DM169" s="364"/>
      <c r="DN169" s="364"/>
      <c r="DO169" s="364"/>
      <c r="DP169" s="364"/>
      <c r="DQ169" s="364"/>
      <c r="DR169" s="364"/>
      <c r="DS169" s="364"/>
      <c r="DT169" s="364"/>
      <c r="DU169" s="364"/>
      <c r="DV169" s="364"/>
      <c r="DW169" s="364"/>
      <c r="DX169" s="364"/>
      <c r="DY169" s="364"/>
      <c r="DZ169" s="364"/>
      <c r="EA169" s="364"/>
      <c r="EB169" s="364"/>
      <c r="EC169" s="364"/>
      <c r="ED169" s="364"/>
      <c r="EE169" s="364"/>
      <c r="EF169" s="364"/>
      <c r="EG169" s="364"/>
      <c r="EH169" s="364"/>
      <c r="EI169" s="364"/>
      <c r="EJ169" s="364"/>
      <c r="EK169" s="364"/>
      <c r="EL169" s="364"/>
      <c r="EM169" s="364"/>
      <c r="EN169" s="364"/>
      <c r="EO169" s="364"/>
      <c r="EP169" s="364"/>
      <c r="EQ169" s="364"/>
      <c r="ER169" s="364"/>
      <c r="ES169" s="364"/>
      <c r="ET169" s="364"/>
      <c r="EU169" s="364"/>
      <c r="EV169" s="364"/>
      <c r="EW169" s="364"/>
      <c r="EX169" s="364"/>
      <c r="EY169" s="364"/>
      <c r="EZ169" s="364"/>
      <c r="FA169" s="364"/>
      <c r="FB169" s="364"/>
      <c r="FC169" s="364"/>
      <c r="FD169" s="364"/>
      <c r="FE169" s="364"/>
      <c r="FF169" s="364"/>
      <c r="FG169" s="364"/>
      <c r="FH169" s="364"/>
      <c r="FI169" s="364"/>
      <c r="FJ169" s="364"/>
      <c r="FK169" s="364"/>
      <c r="FL169" s="364"/>
      <c r="FM169" s="364"/>
      <c r="FN169" s="364"/>
      <c r="FO169" s="364"/>
      <c r="FP169" s="364"/>
      <c r="FQ169" s="364"/>
      <c r="FR169" s="364"/>
      <c r="FS169" s="364"/>
      <c r="FT169" s="364"/>
      <c r="FU169" s="364"/>
      <c r="FV169" s="364"/>
      <c r="FW169" s="364"/>
      <c r="FX169" s="364"/>
      <c r="FY169" s="364"/>
      <c r="FZ169" s="364"/>
      <c r="GA169" s="364"/>
      <c r="GB169" s="364"/>
      <c r="GC169" s="364"/>
      <c r="GD169" s="364"/>
      <c r="GE169" s="364"/>
      <c r="GF169" s="364"/>
      <c r="GG169" s="364"/>
      <c r="GH169" s="364"/>
      <c r="GI169" s="364"/>
      <c r="GJ169" s="364"/>
      <c r="GK169" s="364"/>
      <c r="GL169" s="364"/>
      <c r="GM169" s="364"/>
      <c r="GN169" s="364"/>
      <c r="GO169" s="364"/>
      <c r="GP169" s="364"/>
      <c r="GQ169" s="364"/>
      <c r="GR169" s="364"/>
      <c r="GS169" s="364"/>
      <c r="GT169" s="364"/>
      <c r="GU169" s="364"/>
      <c r="GV169" s="364"/>
      <c r="GW169" s="364"/>
      <c r="GX169" s="364"/>
      <c r="GY169" s="364"/>
      <c r="GZ169" s="364"/>
      <c r="HA169" s="364"/>
      <c r="HB169" s="364"/>
      <c r="HC169" s="364"/>
      <c r="HD169" s="364"/>
      <c r="HE169" s="364"/>
      <c r="HF169" s="364"/>
      <c r="HG169" s="364"/>
      <c r="HH169" s="364"/>
      <c r="HI169" s="364"/>
      <c r="HL169" s="155"/>
      <c r="HM169" s="155"/>
      <c r="IB169" s="156"/>
    </row>
    <row r="170" spans="1:236" s="154" customFormat="1" ht="11.25" hidden="1" customHeight="1">
      <c r="A170" s="365"/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365"/>
      <c r="CT170" s="365"/>
      <c r="CU170" s="365"/>
      <c r="CV170" s="365"/>
      <c r="CW170" s="365"/>
      <c r="CX170" s="365"/>
      <c r="CY170" s="365"/>
      <c r="CZ170" s="365"/>
      <c r="DA170" s="365"/>
      <c r="DB170" s="365"/>
      <c r="DC170" s="365"/>
      <c r="DD170" s="365"/>
      <c r="DE170" s="365"/>
      <c r="DF170" s="365"/>
      <c r="DG170" s="365"/>
      <c r="DH170" s="365"/>
      <c r="DI170" s="365"/>
      <c r="DJ170" s="365"/>
      <c r="DK170" s="365"/>
      <c r="DL170" s="365"/>
      <c r="DM170" s="365"/>
      <c r="DN170" s="365"/>
      <c r="DO170" s="365"/>
      <c r="DP170" s="365"/>
      <c r="DQ170" s="365"/>
      <c r="DR170" s="365"/>
      <c r="DS170" s="365"/>
      <c r="DT170" s="365"/>
      <c r="DU170" s="365"/>
      <c r="DV170" s="365"/>
      <c r="DW170" s="365"/>
      <c r="DX170" s="365"/>
      <c r="DY170" s="365"/>
      <c r="DZ170" s="365"/>
      <c r="EA170" s="365"/>
      <c r="EB170" s="365"/>
      <c r="EC170" s="365"/>
      <c r="ED170" s="365"/>
      <c r="EE170" s="365"/>
      <c r="EF170" s="365"/>
      <c r="EG170" s="365"/>
      <c r="EH170" s="365"/>
      <c r="EI170" s="365"/>
      <c r="EJ170" s="365"/>
      <c r="EK170" s="365"/>
      <c r="EL170" s="365"/>
      <c r="EM170" s="365"/>
      <c r="EN170" s="365"/>
      <c r="EO170" s="365"/>
      <c r="EP170" s="365"/>
      <c r="EQ170" s="365"/>
      <c r="ER170" s="365"/>
      <c r="ES170" s="365"/>
      <c r="ET170" s="365"/>
      <c r="EU170" s="365"/>
      <c r="EV170" s="365"/>
      <c r="EW170" s="365"/>
      <c r="EX170" s="365"/>
      <c r="EY170" s="365"/>
      <c r="EZ170" s="365"/>
      <c r="FA170" s="365"/>
      <c r="FB170" s="365"/>
      <c r="FC170" s="365"/>
      <c r="FD170" s="365"/>
      <c r="FE170" s="365"/>
      <c r="FF170" s="365"/>
      <c r="FG170" s="365"/>
      <c r="FH170" s="365"/>
      <c r="FI170" s="365"/>
      <c r="FJ170" s="365"/>
      <c r="FK170" s="365"/>
      <c r="FL170" s="365"/>
      <c r="FM170" s="365"/>
      <c r="FN170" s="365"/>
      <c r="FO170" s="365"/>
      <c r="FP170" s="365"/>
      <c r="FQ170" s="365"/>
      <c r="FR170" s="365"/>
      <c r="FS170" s="365"/>
      <c r="FT170" s="365"/>
      <c r="FU170" s="365"/>
      <c r="FV170" s="365"/>
      <c r="FW170" s="365"/>
      <c r="FX170" s="365"/>
      <c r="FY170" s="365"/>
      <c r="FZ170" s="365"/>
      <c r="GA170" s="365"/>
      <c r="GB170" s="365"/>
      <c r="GC170" s="365"/>
      <c r="GD170" s="365"/>
      <c r="GE170" s="365"/>
      <c r="GF170" s="365"/>
      <c r="GG170" s="365"/>
      <c r="GH170" s="365"/>
      <c r="GI170" s="365"/>
      <c r="GJ170" s="365"/>
      <c r="GK170" s="365"/>
      <c r="GL170" s="365"/>
      <c r="GM170" s="365"/>
      <c r="GN170" s="365"/>
      <c r="GO170" s="365"/>
      <c r="GP170" s="365"/>
      <c r="GQ170" s="365"/>
      <c r="GR170" s="365"/>
      <c r="GS170" s="365"/>
      <c r="GT170" s="365"/>
      <c r="GU170" s="365"/>
      <c r="GV170" s="365"/>
      <c r="GW170" s="365"/>
      <c r="GX170" s="365"/>
      <c r="GY170" s="365"/>
      <c r="GZ170" s="365"/>
      <c r="HA170" s="365"/>
      <c r="HB170" s="365"/>
      <c r="HC170" s="365"/>
      <c r="HD170" s="365"/>
      <c r="HE170" s="365"/>
      <c r="HF170" s="365"/>
      <c r="HG170" s="365"/>
      <c r="HH170" s="365"/>
      <c r="HI170" s="365"/>
      <c r="HL170" s="155"/>
      <c r="HM170" s="155"/>
      <c r="IB170" s="156"/>
    </row>
    <row r="171" spans="1:236" s="154" customFormat="1" ht="13.5" hidden="1" customHeight="1">
      <c r="A171" s="366" t="s">
        <v>231</v>
      </c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  <c r="BC171" s="366"/>
      <c r="BD171" s="366"/>
      <c r="BE171" s="366"/>
      <c r="BF171" s="366"/>
      <c r="BG171" s="366"/>
      <c r="BH171" s="366"/>
      <c r="BI171" s="366"/>
      <c r="BJ171" s="366"/>
      <c r="BK171" s="366"/>
      <c r="BL171" s="366"/>
      <c r="BM171" s="366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6"/>
      <c r="CB171" s="366"/>
      <c r="CC171" s="366"/>
      <c r="CD171" s="366"/>
      <c r="CE171" s="366"/>
      <c r="CF171" s="366"/>
      <c r="CG171" s="366"/>
      <c r="CH171" s="366"/>
      <c r="CI171" s="366"/>
      <c r="CJ171" s="366"/>
      <c r="CK171" s="366"/>
      <c r="CL171" s="366"/>
      <c r="CM171" s="366"/>
      <c r="CN171" s="366"/>
      <c r="CO171" s="366"/>
      <c r="CP171" s="366"/>
      <c r="CQ171" s="366"/>
      <c r="CR171" s="366"/>
      <c r="CS171" s="366"/>
      <c r="CT171" s="366"/>
      <c r="CU171" s="366"/>
      <c r="CV171" s="366"/>
      <c r="CW171" s="366"/>
      <c r="CX171" s="366"/>
      <c r="CY171" s="366"/>
      <c r="CZ171" s="366"/>
      <c r="DA171" s="366"/>
      <c r="DB171" s="366"/>
      <c r="DC171" s="366"/>
      <c r="DD171" s="366"/>
      <c r="DE171" s="366"/>
      <c r="DF171" s="366"/>
      <c r="DG171" s="366"/>
      <c r="DH171" s="366"/>
      <c r="DI171" s="366"/>
      <c r="DJ171" s="366"/>
      <c r="DK171" s="366"/>
      <c r="DL171" s="366"/>
      <c r="DM171" s="366"/>
      <c r="DN171" s="366"/>
      <c r="DO171" s="366"/>
      <c r="DP171" s="366"/>
      <c r="DQ171" s="366"/>
      <c r="DR171" s="366"/>
      <c r="DS171" s="366"/>
      <c r="DT171" s="366"/>
      <c r="DU171" s="366"/>
      <c r="DV171" s="366"/>
      <c r="DW171" s="366"/>
      <c r="DX171" s="366"/>
      <c r="DY171" s="366"/>
      <c r="DZ171" s="366"/>
      <c r="EA171" s="366"/>
      <c r="EB171" s="366"/>
      <c r="EC171" s="366"/>
      <c r="ED171" s="366"/>
      <c r="EE171" s="366"/>
      <c r="EF171" s="366"/>
      <c r="EG171" s="366"/>
      <c r="EH171" s="366"/>
      <c r="EI171" s="366"/>
      <c r="EJ171" s="366"/>
      <c r="EK171" s="366"/>
      <c r="EL171" s="366"/>
      <c r="EM171" s="366"/>
      <c r="EN171" s="366"/>
      <c r="EO171" s="366"/>
      <c r="EP171" s="366"/>
      <c r="EQ171" s="366"/>
      <c r="ER171" s="366"/>
      <c r="ES171" s="366"/>
      <c r="ET171" s="366"/>
      <c r="EU171" s="366"/>
      <c r="EV171" s="366"/>
      <c r="EW171" s="366"/>
      <c r="EX171" s="366"/>
      <c r="EY171" s="366"/>
      <c r="EZ171" s="366"/>
      <c r="FA171" s="366"/>
      <c r="FB171" s="366"/>
      <c r="FC171" s="366"/>
      <c r="FD171" s="366"/>
      <c r="FE171" s="366"/>
      <c r="FF171" s="366"/>
      <c r="FG171" s="366"/>
      <c r="FH171" s="366"/>
      <c r="FI171" s="366"/>
      <c r="FJ171" s="366"/>
      <c r="FK171" s="366"/>
      <c r="FL171" s="366"/>
      <c r="FM171" s="366"/>
      <c r="FN171" s="366"/>
      <c r="FO171" s="366"/>
      <c r="FP171" s="366"/>
      <c r="FQ171" s="366"/>
      <c r="FR171" s="366"/>
      <c r="FS171" s="366"/>
      <c r="FT171" s="366"/>
      <c r="FU171" s="366"/>
      <c r="FV171" s="366"/>
      <c r="FW171" s="366"/>
      <c r="FX171" s="366"/>
      <c r="FY171" s="366"/>
      <c r="FZ171" s="366"/>
      <c r="GA171" s="366"/>
      <c r="GB171" s="366"/>
      <c r="GC171" s="366"/>
      <c r="GD171" s="366"/>
      <c r="GE171" s="366"/>
      <c r="GF171" s="366"/>
      <c r="GG171" s="366"/>
      <c r="GH171" s="366"/>
      <c r="GI171" s="366"/>
      <c r="GJ171" s="366"/>
      <c r="GK171" s="366"/>
      <c r="GL171" s="366"/>
      <c r="GM171" s="366"/>
      <c r="GN171" s="366"/>
      <c r="GO171" s="366"/>
      <c r="GP171" s="366"/>
      <c r="GQ171" s="366"/>
      <c r="GR171" s="366"/>
      <c r="GS171" s="366"/>
      <c r="GT171" s="366"/>
      <c r="GU171" s="366"/>
      <c r="GV171" s="366"/>
      <c r="GW171" s="366"/>
      <c r="GX171" s="366"/>
      <c r="GY171" s="366"/>
      <c r="GZ171" s="366"/>
      <c r="HA171" s="366"/>
      <c r="HB171" s="366"/>
      <c r="HC171" s="366"/>
      <c r="HD171" s="366"/>
      <c r="HE171" s="366"/>
      <c r="HF171" s="366"/>
      <c r="HG171" s="366"/>
      <c r="HH171" s="366"/>
      <c r="HI171" s="366"/>
      <c r="HL171" s="155"/>
      <c r="HM171" s="155"/>
      <c r="IB171" s="156"/>
    </row>
    <row r="172" spans="1:236" s="154" customFormat="1" ht="13.5" hidden="1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  <c r="CC172" s="367"/>
      <c r="CD172" s="367"/>
      <c r="CE172" s="367"/>
      <c r="CF172" s="367"/>
      <c r="CG172" s="367"/>
      <c r="CH172" s="367"/>
      <c r="CI172" s="367"/>
      <c r="CJ172" s="367"/>
      <c r="CK172" s="367"/>
      <c r="CL172" s="367"/>
      <c r="CM172" s="367"/>
      <c r="CN172" s="367"/>
      <c r="CO172" s="367"/>
      <c r="CP172" s="367"/>
      <c r="CQ172" s="367"/>
      <c r="CR172" s="367"/>
      <c r="CS172" s="367"/>
      <c r="CT172" s="367"/>
      <c r="CU172" s="367"/>
      <c r="CV172" s="367"/>
      <c r="CW172" s="367"/>
      <c r="CX172" s="367"/>
      <c r="CY172" s="367"/>
      <c r="CZ172" s="367"/>
      <c r="DA172" s="367"/>
      <c r="DB172" s="367"/>
      <c r="DC172" s="367"/>
      <c r="DD172" s="367"/>
      <c r="DE172" s="367"/>
      <c r="DF172" s="367"/>
      <c r="DG172" s="367"/>
      <c r="DH172" s="367"/>
      <c r="DI172" s="367"/>
      <c r="DJ172" s="367"/>
      <c r="DK172" s="367"/>
      <c r="DL172" s="367"/>
      <c r="DM172" s="367"/>
      <c r="DN172" s="367"/>
      <c r="DO172" s="367"/>
      <c r="DP172" s="367"/>
      <c r="DQ172" s="367"/>
      <c r="DR172" s="367"/>
      <c r="DS172" s="367"/>
      <c r="DT172" s="367"/>
      <c r="DU172" s="367"/>
      <c r="DV172" s="367"/>
      <c r="DW172" s="367"/>
      <c r="DX172" s="367"/>
      <c r="DY172" s="367"/>
      <c r="DZ172" s="367"/>
      <c r="EA172" s="367"/>
      <c r="EB172" s="367"/>
      <c r="EC172" s="367"/>
      <c r="ED172" s="367"/>
      <c r="EE172" s="367"/>
      <c r="EF172" s="367"/>
      <c r="EG172" s="367"/>
      <c r="EH172" s="367"/>
      <c r="EI172" s="367"/>
      <c r="EJ172" s="367"/>
      <c r="EK172" s="367"/>
      <c r="EL172" s="367"/>
      <c r="EM172" s="367"/>
      <c r="EN172" s="367"/>
      <c r="EO172" s="367"/>
      <c r="EP172" s="367"/>
      <c r="EQ172" s="367"/>
      <c r="ER172" s="367"/>
      <c r="ES172" s="367"/>
      <c r="ET172" s="367"/>
      <c r="EU172" s="367"/>
      <c r="EV172" s="367"/>
      <c r="EW172" s="367"/>
      <c r="EX172" s="367"/>
      <c r="EY172" s="367"/>
      <c r="EZ172" s="367"/>
      <c r="FA172" s="367"/>
      <c r="FB172" s="367"/>
      <c r="FC172" s="367"/>
      <c r="FD172" s="367"/>
      <c r="FE172" s="367"/>
      <c r="FF172" s="367"/>
      <c r="FG172" s="367"/>
      <c r="FH172" s="367"/>
      <c r="FI172" s="367"/>
      <c r="FJ172" s="367"/>
      <c r="FK172" s="367"/>
      <c r="FL172" s="367"/>
      <c r="FM172" s="367"/>
      <c r="FN172" s="367"/>
      <c r="FO172" s="367"/>
      <c r="FP172" s="367"/>
      <c r="FQ172" s="367"/>
      <c r="FR172" s="367"/>
      <c r="FS172" s="367"/>
      <c r="FT172" s="367"/>
      <c r="FU172" s="367"/>
      <c r="FV172" s="367"/>
      <c r="FW172" s="367"/>
      <c r="FX172" s="367"/>
      <c r="FY172" s="367"/>
      <c r="FZ172" s="367"/>
      <c r="GA172" s="367"/>
      <c r="GB172" s="367"/>
      <c r="GC172" s="367"/>
      <c r="GD172" s="367"/>
      <c r="GE172" s="367"/>
      <c r="GF172" s="367"/>
      <c r="GG172" s="367"/>
      <c r="GH172" s="367"/>
      <c r="GI172" s="367"/>
      <c r="GJ172" s="367"/>
      <c r="GK172" s="367"/>
      <c r="GL172" s="367"/>
      <c r="GM172" s="367"/>
      <c r="GN172" s="367"/>
      <c r="GO172" s="367"/>
      <c r="GP172" s="367"/>
      <c r="GQ172" s="367"/>
      <c r="GR172" s="367"/>
      <c r="GS172" s="367"/>
      <c r="GT172" s="367"/>
      <c r="GU172" s="367"/>
      <c r="GV172" s="367"/>
      <c r="GW172" s="367"/>
      <c r="GX172" s="367"/>
      <c r="GY172" s="367"/>
      <c r="GZ172" s="367"/>
      <c r="HA172" s="367"/>
      <c r="HB172" s="367"/>
      <c r="HC172" s="367"/>
      <c r="HD172" s="367"/>
      <c r="HE172" s="367"/>
      <c r="HF172" s="367"/>
      <c r="HG172" s="367"/>
      <c r="HH172" s="367"/>
      <c r="HI172" s="367"/>
      <c r="HL172" s="155"/>
      <c r="HM172" s="155"/>
      <c r="IB172" s="156"/>
    </row>
    <row r="173" spans="1:236" s="154" customFormat="1" ht="14.25" hidden="1" customHeight="1">
      <c r="A173" s="205" t="s">
        <v>216</v>
      </c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5"/>
      <c r="DQ173" s="205"/>
      <c r="DR173" s="205"/>
      <c r="DS173" s="205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5"/>
      <c r="EE173" s="205"/>
      <c r="EF173" s="205"/>
      <c r="EG173" s="205"/>
      <c r="EH173" s="205"/>
      <c r="EI173" s="205"/>
      <c r="EJ173" s="205"/>
      <c r="EK173" s="205"/>
      <c r="EL173" s="205"/>
      <c r="EM173" s="205"/>
      <c r="EN173" s="205"/>
      <c r="EO173" s="205"/>
      <c r="EP173" s="205"/>
      <c r="EQ173" s="205"/>
      <c r="ER173" s="205"/>
      <c r="ES173" s="205"/>
      <c r="ET173" s="205"/>
      <c r="EU173" s="205"/>
      <c r="EV173" s="205"/>
      <c r="EW173" s="205"/>
      <c r="EX173" s="205"/>
      <c r="EY173" s="205"/>
      <c r="EZ173" s="205"/>
      <c r="FA173" s="205"/>
      <c r="FB173" s="205"/>
      <c r="FC173" s="205"/>
      <c r="FD173" s="205"/>
      <c r="FE173" s="205"/>
      <c r="FF173" s="205"/>
      <c r="FG173" s="205"/>
      <c r="FH173" s="205"/>
      <c r="FI173" s="205"/>
      <c r="FJ173" s="205"/>
      <c r="FK173" s="205"/>
      <c r="FL173" s="205"/>
      <c r="FM173" s="205"/>
      <c r="FN173" s="205"/>
      <c r="FO173" s="205"/>
      <c r="FP173" s="205"/>
      <c r="FQ173" s="205"/>
      <c r="FR173" s="205"/>
      <c r="FS173" s="205"/>
      <c r="FT173" s="205"/>
      <c r="FU173" s="205"/>
      <c r="FV173" s="205"/>
      <c r="FW173" s="205"/>
      <c r="FX173" s="205"/>
      <c r="FY173" s="205"/>
      <c r="FZ173" s="205"/>
      <c r="GA173" s="205"/>
      <c r="GB173" s="205"/>
      <c r="GC173" s="205"/>
      <c r="GD173" s="205"/>
      <c r="GE173" s="205"/>
      <c r="GF173" s="205"/>
      <c r="GG173" s="205"/>
      <c r="GH173" s="205"/>
      <c r="GI173" s="205"/>
      <c r="GJ173" s="205"/>
      <c r="GK173" s="205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5"/>
      <c r="GW173" s="205"/>
      <c r="GX173" s="205"/>
      <c r="GY173" s="205"/>
      <c r="GZ173" s="205"/>
      <c r="HA173" s="205"/>
      <c r="HB173" s="205"/>
      <c r="HC173" s="205"/>
      <c r="HD173" s="205"/>
      <c r="HE173" s="205"/>
      <c r="HF173" s="205"/>
      <c r="HG173" s="205"/>
      <c r="HH173" s="205"/>
      <c r="HI173" s="205"/>
      <c r="HL173" s="155"/>
      <c r="HM173" s="155"/>
      <c r="IB173" s="156"/>
    </row>
    <row r="174" spans="1:236" s="154" customFormat="1" ht="15" hidden="1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5"/>
      <c r="DQ174" s="205"/>
      <c r="DR174" s="205"/>
      <c r="DS174" s="205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5"/>
      <c r="EE174" s="205"/>
      <c r="EF174" s="205"/>
      <c r="EG174" s="205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5"/>
      <c r="ES174" s="205"/>
      <c r="ET174" s="205"/>
      <c r="EU174" s="205"/>
      <c r="EV174" s="205"/>
      <c r="EW174" s="205"/>
      <c r="EX174" s="205"/>
      <c r="EY174" s="205"/>
      <c r="EZ174" s="205"/>
      <c r="FA174" s="205"/>
      <c r="FB174" s="205"/>
      <c r="FC174" s="205"/>
      <c r="FD174" s="205"/>
      <c r="FE174" s="205"/>
      <c r="FF174" s="205"/>
      <c r="FG174" s="205"/>
      <c r="FH174" s="205"/>
      <c r="FI174" s="205"/>
      <c r="FJ174" s="205"/>
      <c r="FK174" s="205"/>
      <c r="FL174" s="205"/>
      <c r="FM174" s="205"/>
      <c r="FN174" s="205"/>
      <c r="FO174" s="205"/>
      <c r="FP174" s="205"/>
      <c r="FQ174" s="205"/>
      <c r="FR174" s="205"/>
      <c r="FS174" s="205"/>
      <c r="FT174" s="205"/>
      <c r="FU174" s="205"/>
      <c r="FV174" s="205"/>
      <c r="FW174" s="205"/>
      <c r="FX174" s="205"/>
      <c r="FY174" s="205"/>
      <c r="FZ174" s="205"/>
      <c r="GA174" s="205"/>
      <c r="GB174" s="205"/>
      <c r="GC174" s="205"/>
      <c r="GD174" s="205"/>
      <c r="GE174" s="205"/>
      <c r="GF174" s="205"/>
      <c r="GG174" s="205"/>
      <c r="GH174" s="205"/>
      <c r="GI174" s="205"/>
      <c r="GJ174" s="205"/>
      <c r="GK174" s="205"/>
      <c r="GL174" s="205"/>
      <c r="GM174" s="205"/>
      <c r="GN174" s="205"/>
      <c r="GO174" s="205"/>
      <c r="GP174" s="205"/>
      <c r="GQ174" s="205"/>
      <c r="GR174" s="205"/>
      <c r="GS174" s="205"/>
      <c r="GT174" s="205"/>
      <c r="GU174" s="205"/>
      <c r="GV174" s="205"/>
      <c r="GW174" s="205"/>
      <c r="GX174" s="205"/>
      <c r="GY174" s="205"/>
      <c r="GZ174" s="205"/>
      <c r="HA174" s="205"/>
      <c r="HB174" s="205"/>
      <c r="HC174" s="205"/>
      <c r="HD174" s="205"/>
      <c r="HE174" s="205"/>
      <c r="HF174" s="205"/>
      <c r="HG174" s="205"/>
      <c r="HH174" s="205"/>
      <c r="HI174" s="205"/>
      <c r="HL174" s="155"/>
      <c r="HM174" s="155"/>
      <c r="IB174" s="156"/>
    </row>
    <row r="175" spans="1:236" s="305" customFormat="1" ht="29.25" hidden="1" customHeight="1">
      <c r="A175" s="219" t="s">
        <v>217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303" t="s">
        <v>218</v>
      </c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  <c r="DW175" s="303"/>
      <c r="DX175" s="303"/>
      <c r="DY175" s="303"/>
      <c r="DZ175" s="303"/>
      <c r="EA175" s="303"/>
      <c r="EB175" s="303"/>
      <c r="EC175" s="303"/>
      <c r="ED175" s="303"/>
      <c r="EE175" s="303"/>
      <c r="EF175" s="303"/>
      <c r="EG175" s="303"/>
      <c r="EH175" s="303"/>
      <c r="EI175" s="303"/>
      <c r="EJ175" s="303"/>
      <c r="EK175" s="303"/>
      <c r="EL175" s="303"/>
      <c r="EM175" s="303"/>
      <c r="EN175" s="303"/>
      <c r="EO175" s="303"/>
      <c r="EP175" s="303"/>
      <c r="EQ175" s="303"/>
      <c r="ER175" s="303"/>
      <c r="ES175" s="303"/>
      <c r="ET175" s="303"/>
      <c r="EU175" s="303"/>
      <c r="EV175" s="303"/>
      <c r="EW175" s="303"/>
      <c r="EX175" s="303"/>
      <c r="EY175" s="303"/>
      <c r="EZ175" s="303"/>
      <c r="FA175" s="303"/>
      <c r="FB175" s="303"/>
      <c r="FC175" s="303"/>
      <c r="FD175" s="303"/>
      <c r="FE175" s="303"/>
      <c r="FF175" s="303"/>
      <c r="FG175" s="303"/>
      <c r="FH175" s="303"/>
      <c r="FI175" s="303"/>
      <c r="FJ175" s="303"/>
      <c r="FK175" s="303"/>
      <c r="FL175" s="303"/>
      <c r="FM175" s="303"/>
      <c r="FN175" s="303"/>
      <c r="FO175" s="303"/>
      <c r="FP175" s="303"/>
      <c r="FQ175" s="303"/>
      <c r="FR175" s="303"/>
      <c r="FS175" s="303"/>
      <c r="FT175" s="303"/>
      <c r="FU175" s="303"/>
      <c r="FV175" s="303"/>
      <c r="FW175" s="303"/>
      <c r="FX175" s="303"/>
      <c r="FY175" s="303"/>
      <c r="FZ175" s="303"/>
      <c r="GA175" s="303"/>
      <c r="GB175" s="303"/>
      <c r="GC175" s="303"/>
      <c r="GD175" s="303"/>
      <c r="GE175" s="303"/>
      <c r="GF175" s="303"/>
      <c r="GG175" s="303"/>
      <c r="GH175" s="303"/>
      <c r="GI175" s="303"/>
      <c r="GJ175" s="303"/>
      <c r="GK175" s="303"/>
      <c r="GL175" s="303"/>
      <c r="GM175" s="303"/>
      <c r="GN175" s="303"/>
      <c r="GO175" s="303"/>
      <c r="GP175" s="303"/>
      <c r="GQ175" s="303"/>
      <c r="GR175" s="303"/>
      <c r="GS175" s="303"/>
      <c r="GT175" s="303"/>
      <c r="GU175" s="282" t="s">
        <v>219</v>
      </c>
      <c r="GV175" s="283"/>
      <c r="GW175" s="283"/>
      <c r="GX175" s="283"/>
      <c r="GY175" s="283"/>
      <c r="GZ175" s="283"/>
      <c r="HA175" s="283"/>
      <c r="HB175" s="283"/>
      <c r="HC175" s="283"/>
      <c r="HD175" s="283"/>
      <c r="HE175" s="283"/>
      <c r="HF175" s="283"/>
      <c r="HG175" s="283"/>
      <c r="HH175" s="283"/>
      <c r="HI175" s="283"/>
      <c r="HL175" s="306"/>
      <c r="HM175" s="306"/>
      <c r="IB175" s="307"/>
    </row>
    <row r="176" spans="1:236" s="305" customFormat="1" ht="13.5" hidden="1" customHeight="1">
      <c r="A176" s="322">
        <v>1</v>
      </c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03">
        <v>2</v>
      </c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  <c r="DW176" s="303"/>
      <c r="DX176" s="303"/>
      <c r="DY176" s="303"/>
      <c r="DZ176" s="303"/>
      <c r="EA176" s="303"/>
      <c r="EB176" s="303"/>
      <c r="EC176" s="303"/>
      <c r="ED176" s="303"/>
      <c r="EE176" s="303"/>
      <c r="EF176" s="303"/>
      <c r="EG176" s="303"/>
      <c r="EH176" s="303"/>
      <c r="EI176" s="303"/>
      <c r="EJ176" s="303"/>
      <c r="EK176" s="303"/>
      <c r="EL176" s="303"/>
      <c r="EM176" s="303"/>
      <c r="EN176" s="303"/>
      <c r="EO176" s="303"/>
      <c r="EP176" s="303"/>
      <c r="EQ176" s="303"/>
      <c r="ER176" s="303"/>
      <c r="ES176" s="303"/>
      <c r="ET176" s="303"/>
      <c r="EU176" s="303"/>
      <c r="EV176" s="303"/>
      <c r="EW176" s="303"/>
      <c r="EX176" s="303"/>
      <c r="EY176" s="303"/>
      <c r="EZ176" s="303"/>
      <c r="FA176" s="303"/>
      <c r="FB176" s="303"/>
      <c r="FC176" s="303"/>
      <c r="FD176" s="303"/>
      <c r="FE176" s="303"/>
      <c r="FF176" s="303"/>
      <c r="FG176" s="303"/>
      <c r="FH176" s="303"/>
      <c r="FI176" s="303"/>
      <c r="FJ176" s="303"/>
      <c r="FK176" s="303"/>
      <c r="FL176" s="303"/>
      <c r="FM176" s="303"/>
      <c r="FN176" s="303"/>
      <c r="FO176" s="303"/>
      <c r="FP176" s="303"/>
      <c r="FQ176" s="303"/>
      <c r="FR176" s="303"/>
      <c r="FS176" s="303"/>
      <c r="FT176" s="303"/>
      <c r="FU176" s="303"/>
      <c r="FV176" s="303"/>
      <c r="FW176" s="303"/>
      <c r="FX176" s="303"/>
      <c r="FY176" s="303"/>
      <c r="FZ176" s="303"/>
      <c r="GA176" s="303"/>
      <c r="GB176" s="303"/>
      <c r="GC176" s="303"/>
      <c r="GD176" s="303"/>
      <c r="GE176" s="303"/>
      <c r="GF176" s="303"/>
      <c r="GG176" s="303"/>
      <c r="GH176" s="303"/>
      <c r="GI176" s="303"/>
      <c r="GJ176" s="303"/>
      <c r="GK176" s="303"/>
      <c r="GL176" s="303"/>
      <c r="GM176" s="303"/>
      <c r="GN176" s="303"/>
      <c r="GO176" s="303"/>
      <c r="GP176" s="303"/>
      <c r="GQ176" s="303"/>
      <c r="GR176" s="303"/>
      <c r="GS176" s="303"/>
      <c r="GT176" s="303"/>
      <c r="GU176" s="275">
        <v>3</v>
      </c>
      <c r="GV176" s="275"/>
      <c r="GW176" s="275"/>
      <c r="GX176" s="275"/>
      <c r="GY176" s="275"/>
      <c r="GZ176" s="275"/>
      <c r="HA176" s="275"/>
      <c r="HB176" s="275"/>
      <c r="HC176" s="275"/>
      <c r="HD176" s="275"/>
      <c r="HE176" s="275"/>
      <c r="HF176" s="275"/>
      <c r="HG176" s="275"/>
      <c r="HH176" s="275"/>
      <c r="HI176" s="275"/>
      <c r="HL176" s="306"/>
      <c r="HM176" s="306"/>
      <c r="IB176" s="307"/>
    </row>
    <row r="177" spans="1:236" s="305" customFormat="1" ht="53.25" hidden="1" customHeight="1">
      <c r="A177" s="324" t="s">
        <v>220</v>
      </c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6"/>
      <c r="S177" s="327" t="s">
        <v>221</v>
      </c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7"/>
      <c r="BC177" s="327"/>
      <c r="BD177" s="327"/>
      <c r="BE177" s="327"/>
      <c r="BF177" s="327"/>
      <c r="BG177" s="327"/>
      <c r="BH177" s="327"/>
      <c r="BI177" s="327"/>
      <c r="BJ177" s="327"/>
      <c r="BK177" s="327"/>
      <c r="BL177" s="327"/>
      <c r="BM177" s="327"/>
      <c r="BN177" s="327"/>
      <c r="BO177" s="327"/>
      <c r="BP177" s="327"/>
      <c r="BQ177" s="327"/>
      <c r="BR177" s="327"/>
      <c r="BS177" s="327"/>
      <c r="BT177" s="327"/>
      <c r="BU177" s="327"/>
      <c r="BV177" s="327"/>
      <c r="BW177" s="327"/>
      <c r="BX177" s="327"/>
      <c r="BY177" s="327"/>
      <c r="BZ177" s="327"/>
      <c r="CA177" s="327"/>
      <c r="CB177" s="327"/>
      <c r="CC177" s="327"/>
      <c r="CD177" s="327"/>
      <c r="CE177" s="327"/>
      <c r="CF177" s="327"/>
      <c r="CG177" s="327"/>
      <c r="CH177" s="327"/>
      <c r="CI177" s="327"/>
      <c r="CJ177" s="327"/>
      <c r="CK177" s="327"/>
      <c r="CL177" s="327"/>
      <c r="CM177" s="327"/>
      <c r="CN177" s="327"/>
      <c r="CO177" s="327"/>
      <c r="CP177" s="327"/>
      <c r="CQ177" s="327"/>
      <c r="CR177" s="327"/>
      <c r="CS177" s="327"/>
      <c r="CT177" s="327"/>
      <c r="CU177" s="327"/>
      <c r="CV177" s="327"/>
      <c r="CW177" s="327"/>
      <c r="CX177" s="327"/>
      <c r="CY177" s="327"/>
      <c r="CZ177" s="327"/>
      <c r="DA177" s="327"/>
      <c r="DB177" s="327"/>
      <c r="DC177" s="327"/>
      <c r="DD177" s="327"/>
      <c r="DE177" s="327"/>
      <c r="DF177" s="327"/>
      <c r="DG177" s="327"/>
      <c r="DH177" s="327"/>
      <c r="DI177" s="327"/>
      <c r="DJ177" s="327"/>
      <c r="DK177" s="327"/>
      <c r="DL177" s="327"/>
      <c r="DM177" s="327"/>
      <c r="DN177" s="327"/>
      <c r="DO177" s="327"/>
      <c r="DP177" s="327"/>
      <c r="DQ177" s="327"/>
      <c r="DR177" s="327"/>
      <c r="DS177" s="327"/>
      <c r="DT177" s="327"/>
      <c r="DU177" s="327"/>
      <c r="DV177" s="327"/>
      <c r="DW177" s="327"/>
      <c r="DX177" s="327"/>
      <c r="DY177" s="327"/>
      <c r="DZ177" s="327"/>
      <c r="EA177" s="327"/>
      <c r="EB177" s="327"/>
      <c r="EC177" s="327"/>
      <c r="ED177" s="327"/>
      <c r="EE177" s="327"/>
      <c r="EF177" s="327"/>
      <c r="EG177" s="327"/>
      <c r="EH177" s="327"/>
      <c r="EI177" s="327"/>
      <c r="EJ177" s="327"/>
      <c r="EK177" s="327"/>
      <c r="EL177" s="327"/>
      <c r="EM177" s="327"/>
      <c r="EN177" s="327"/>
      <c r="EO177" s="327"/>
      <c r="EP177" s="327"/>
      <c r="EQ177" s="327"/>
      <c r="ER177" s="327"/>
      <c r="ES177" s="327"/>
      <c r="ET177" s="327"/>
      <c r="EU177" s="327"/>
      <c r="EV177" s="327"/>
      <c r="EW177" s="327"/>
      <c r="EX177" s="327"/>
      <c r="EY177" s="327"/>
      <c r="EZ177" s="327"/>
      <c r="FA177" s="327"/>
      <c r="FB177" s="327"/>
      <c r="FC177" s="327"/>
      <c r="FD177" s="327"/>
      <c r="FE177" s="327"/>
      <c r="FF177" s="327"/>
      <c r="FG177" s="327"/>
      <c r="FH177" s="327"/>
      <c r="FI177" s="327"/>
      <c r="FJ177" s="327"/>
      <c r="FK177" s="327"/>
      <c r="FL177" s="327"/>
      <c r="FM177" s="327"/>
      <c r="FN177" s="327"/>
      <c r="FO177" s="327"/>
      <c r="FP177" s="327"/>
      <c r="FQ177" s="327"/>
      <c r="FR177" s="327"/>
      <c r="FS177" s="327"/>
      <c r="FT177" s="327"/>
      <c r="FU177" s="327"/>
      <c r="FV177" s="327"/>
      <c r="FW177" s="327"/>
      <c r="FX177" s="327"/>
      <c r="FY177" s="327"/>
      <c r="FZ177" s="327"/>
      <c r="GA177" s="327"/>
      <c r="GB177" s="327"/>
      <c r="GC177" s="327"/>
      <c r="GD177" s="327"/>
      <c r="GE177" s="327"/>
      <c r="GF177" s="327"/>
      <c r="GG177" s="327"/>
      <c r="GH177" s="327"/>
      <c r="GI177" s="327"/>
      <c r="GJ177" s="327"/>
      <c r="GK177" s="327"/>
      <c r="GL177" s="327"/>
      <c r="GM177" s="327"/>
      <c r="GN177" s="327"/>
      <c r="GO177" s="327"/>
      <c r="GP177" s="327"/>
      <c r="GQ177" s="327"/>
      <c r="GR177" s="327"/>
      <c r="GS177" s="327"/>
      <c r="GT177" s="327"/>
      <c r="GU177" s="328" t="s">
        <v>222</v>
      </c>
      <c r="GV177" s="329"/>
      <c r="GW177" s="329"/>
      <c r="GX177" s="329"/>
      <c r="GY177" s="329"/>
      <c r="GZ177" s="329"/>
      <c r="HA177" s="329"/>
      <c r="HB177" s="329"/>
      <c r="HC177" s="329"/>
      <c r="HD177" s="329"/>
      <c r="HE177" s="329"/>
      <c r="HF177" s="329"/>
      <c r="HG177" s="329"/>
      <c r="HH177" s="329"/>
      <c r="HI177" s="329"/>
      <c r="HL177" s="306"/>
      <c r="HM177" s="306"/>
      <c r="IB177" s="307"/>
    </row>
    <row r="178" spans="1:236" s="305" customFormat="1" ht="23.25" hidden="1" customHeight="1">
      <c r="A178" s="368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  <c r="AZ178" s="369"/>
      <c r="BA178" s="369"/>
      <c r="BB178" s="369"/>
      <c r="BC178" s="369"/>
      <c r="BD178" s="369"/>
      <c r="BE178" s="369"/>
      <c r="BF178" s="369"/>
      <c r="BG178" s="369"/>
      <c r="BH178" s="369"/>
      <c r="BI178" s="369"/>
      <c r="BJ178" s="369"/>
      <c r="BK178" s="369"/>
      <c r="BL178" s="369"/>
      <c r="BM178" s="369"/>
      <c r="BN178" s="369"/>
      <c r="BO178" s="369"/>
      <c r="BP178" s="369"/>
      <c r="BQ178" s="369"/>
      <c r="BR178" s="369"/>
      <c r="BS178" s="369"/>
      <c r="BT178" s="369"/>
      <c r="BU178" s="369"/>
      <c r="BV178" s="369"/>
      <c r="BW178" s="369"/>
      <c r="BX178" s="369"/>
      <c r="BY178" s="369"/>
      <c r="BZ178" s="369"/>
      <c r="CA178" s="369"/>
      <c r="CB178" s="369"/>
      <c r="CC178" s="369"/>
      <c r="CD178" s="369"/>
      <c r="CE178" s="369"/>
      <c r="CF178" s="369"/>
      <c r="CG178" s="369"/>
      <c r="CH178" s="369"/>
      <c r="CI178" s="369"/>
      <c r="CJ178" s="369"/>
      <c r="CK178" s="369"/>
      <c r="CL178" s="369"/>
      <c r="CM178" s="369"/>
      <c r="CN178" s="369"/>
      <c r="CO178" s="369"/>
      <c r="CP178" s="369"/>
      <c r="CQ178" s="369"/>
      <c r="CR178" s="369"/>
      <c r="CS178" s="369"/>
      <c r="CT178" s="369"/>
      <c r="CU178" s="369"/>
      <c r="CV178" s="369"/>
      <c r="CW178" s="369"/>
      <c r="CX178" s="369"/>
      <c r="CY178" s="369"/>
      <c r="CZ178" s="369"/>
      <c r="DA178" s="369"/>
      <c r="DB178" s="369"/>
      <c r="DC178" s="369"/>
      <c r="DD178" s="369"/>
      <c r="DE178" s="369"/>
      <c r="DF178" s="369"/>
      <c r="DG178" s="369"/>
      <c r="DH178" s="369"/>
      <c r="DI178" s="369"/>
      <c r="DJ178" s="369"/>
      <c r="DK178" s="369"/>
      <c r="DL178" s="369"/>
      <c r="DM178" s="369"/>
      <c r="DN178" s="369"/>
      <c r="DO178" s="369"/>
      <c r="DP178" s="369"/>
      <c r="DQ178" s="369"/>
      <c r="DR178" s="369"/>
      <c r="DS178" s="369"/>
      <c r="DT178" s="369"/>
      <c r="DU178" s="369"/>
      <c r="DV178" s="369"/>
      <c r="DW178" s="369"/>
      <c r="DX178" s="369"/>
      <c r="DY178" s="369"/>
      <c r="DZ178" s="369"/>
      <c r="EA178" s="369"/>
      <c r="EB178" s="369"/>
      <c r="EC178" s="369"/>
      <c r="ED178" s="369"/>
      <c r="EE178" s="369"/>
      <c r="EF178" s="369"/>
      <c r="EG178" s="369"/>
      <c r="EH178" s="369"/>
      <c r="EI178" s="369"/>
      <c r="EJ178" s="369"/>
      <c r="EK178" s="369"/>
      <c r="EL178" s="369"/>
      <c r="EM178" s="369"/>
      <c r="EN178" s="369"/>
      <c r="EO178" s="369"/>
      <c r="EP178" s="369"/>
      <c r="EQ178" s="369"/>
      <c r="ER178" s="369"/>
      <c r="ES178" s="369"/>
      <c r="ET178" s="369"/>
      <c r="EU178" s="369"/>
      <c r="EV178" s="369"/>
      <c r="EW178" s="369"/>
      <c r="EX178" s="369"/>
      <c r="EY178" s="369"/>
      <c r="EZ178" s="369"/>
      <c r="FA178" s="369"/>
      <c r="FB178" s="369"/>
      <c r="FC178" s="369"/>
      <c r="FD178" s="369"/>
      <c r="FE178" s="369"/>
      <c r="FF178" s="369"/>
      <c r="FG178" s="369"/>
      <c r="FH178" s="369"/>
      <c r="FI178" s="369"/>
      <c r="FJ178" s="369"/>
      <c r="FK178" s="369"/>
      <c r="FL178" s="369"/>
      <c r="FM178" s="369"/>
      <c r="FN178" s="369"/>
      <c r="FO178" s="369"/>
      <c r="FP178" s="369"/>
      <c r="FQ178" s="369"/>
      <c r="FR178" s="369"/>
      <c r="FS178" s="369"/>
      <c r="FT178" s="369"/>
      <c r="FU178" s="369"/>
      <c r="FV178" s="369"/>
      <c r="FW178" s="369"/>
      <c r="FX178" s="369"/>
      <c r="FY178" s="369"/>
      <c r="FZ178" s="369"/>
      <c r="GA178" s="369"/>
      <c r="GB178" s="369"/>
      <c r="GC178" s="369"/>
      <c r="GD178" s="369"/>
      <c r="GE178" s="369"/>
      <c r="GF178" s="369"/>
      <c r="GG178" s="369"/>
      <c r="GH178" s="369"/>
      <c r="GI178" s="369"/>
      <c r="GJ178" s="369"/>
      <c r="GK178" s="369"/>
      <c r="GL178" s="369"/>
      <c r="GM178" s="369"/>
      <c r="GN178" s="369"/>
      <c r="GO178" s="369"/>
      <c r="GP178" s="369"/>
      <c r="GQ178" s="369"/>
      <c r="GR178" s="369"/>
      <c r="GS178" s="369"/>
      <c r="GT178" s="369"/>
      <c r="GU178" s="370"/>
      <c r="GV178" s="370"/>
      <c r="GW178" s="370"/>
      <c r="GX178" s="370"/>
      <c r="GY178" s="370"/>
      <c r="GZ178" s="370"/>
      <c r="HA178" s="370"/>
      <c r="HB178" s="370"/>
      <c r="HC178" s="370"/>
      <c r="HD178" s="370"/>
      <c r="HE178" s="370"/>
      <c r="HF178" s="370"/>
      <c r="HG178" s="370"/>
      <c r="HH178" s="370"/>
      <c r="HI178" s="370"/>
      <c r="HL178" s="306"/>
      <c r="HM178" s="306"/>
      <c r="IB178" s="307"/>
    </row>
    <row r="179" spans="1:236" ht="12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5"/>
      <c r="DQ179" s="205"/>
      <c r="DR179" s="205"/>
      <c r="DS179" s="205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5"/>
      <c r="EE179" s="205"/>
      <c r="EF179" s="205"/>
      <c r="EG179" s="205"/>
      <c r="EH179" s="205"/>
      <c r="EI179" s="205"/>
      <c r="EJ179" s="205"/>
      <c r="EK179" s="205"/>
      <c r="EL179" s="205"/>
      <c r="EM179" s="205"/>
      <c r="EN179" s="205"/>
      <c r="EO179" s="205"/>
      <c r="EP179" s="205"/>
      <c r="EQ179" s="205"/>
      <c r="ER179" s="205"/>
      <c r="ES179" s="205"/>
      <c r="ET179" s="205"/>
      <c r="EU179" s="205"/>
      <c r="EV179" s="205"/>
      <c r="EW179" s="205"/>
      <c r="EX179" s="205"/>
      <c r="EY179" s="205"/>
      <c r="EZ179" s="205"/>
      <c r="FA179" s="205"/>
      <c r="FB179" s="205"/>
      <c r="FC179" s="205"/>
      <c r="FD179" s="205"/>
      <c r="FE179" s="205"/>
      <c r="FF179" s="205"/>
      <c r="FG179" s="205"/>
      <c r="FH179" s="205"/>
      <c r="FI179" s="205"/>
      <c r="FJ179" s="205"/>
      <c r="FK179" s="205"/>
      <c r="FL179" s="205"/>
      <c r="FM179" s="205"/>
      <c r="FN179" s="205"/>
      <c r="FO179" s="205"/>
      <c r="FP179" s="205"/>
      <c r="FQ179" s="205"/>
      <c r="FR179" s="205"/>
      <c r="FS179" s="205"/>
      <c r="FT179" s="205"/>
      <c r="FU179" s="205"/>
      <c r="FV179" s="205"/>
      <c r="FW179" s="205"/>
      <c r="FX179" s="205"/>
      <c r="FY179" s="205"/>
      <c r="FZ179" s="205"/>
      <c r="GA179" s="205"/>
      <c r="GB179" s="205"/>
      <c r="GC179" s="205"/>
      <c r="GD179" s="205"/>
      <c r="GE179" s="205"/>
      <c r="GF179" s="205"/>
      <c r="GG179" s="205"/>
      <c r="GH179" s="205"/>
      <c r="GI179" s="205"/>
      <c r="GJ179" s="205"/>
      <c r="GK179" s="205"/>
      <c r="GL179" s="205"/>
      <c r="GM179" s="205"/>
      <c r="GN179" s="205"/>
      <c r="GO179" s="205"/>
      <c r="GP179" s="205"/>
      <c r="GQ179" s="205"/>
      <c r="GR179" s="205"/>
      <c r="GS179" s="205"/>
      <c r="GT179" s="205"/>
      <c r="GU179" s="205"/>
      <c r="GV179" s="205"/>
      <c r="GW179" s="205"/>
      <c r="GX179" s="205"/>
      <c r="GY179" s="205"/>
      <c r="GZ179" s="205"/>
      <c r="HA179" s="205"/>
      <c r="HB179" s="205"/>
      <c r="HC179" s="205"/>
      <c r="HD179" s="205"/>
      <c r="HE179" s="205"/>
      <c r="HF179" s="205"/>
      <c r="HG179" s="205"/>
      <c r="HH179" s="205"/>
      <c r="HI179" s="205"/>
    </row>
    <row r="180" spans="1:236" ht="12" customHeight="1">
      <c r="A180" s="206" t="s">
        <v>244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6"/>
      <c r="DQ180" s="206"/>
      <c r="DR180" s="206"/>
      <c r="DS180" s="206"/>
      <c r="DT180" s="206"/>
      <c r="DU180" s="206"/>
      <c r="DV180" s="206"/>
      <c r="DW180" s="206"/>
      <c r="DX180" s="206"/>
      <c r="DY180" s="206"/>
      <c r="DZ180" s="206"/>
      <c r="EA180" s="206"/>
      <c r="EB180" s="206"/>
      <c r="EC180" s="206"/>
      <c r="ED180" s="206"/>
      <c r="EE180" s="206"/>
      <c r="EF180" s="206"/>
      <c r="EG180" s="206"/>
      <c r="EH180" s="206"/>
      <c r="EI180" s="206"/>
      <c r="EJ180" s="206"/>
      <c r="EK180" s="206"/>
      <c r="EL180" s="206"/>
      <c r="EM180" s="206"/>
      <c r="EN180" s="206"/>
      <c r="EO180" s="206"/>
      <c r="EP180" s="206"/>
      <c r="EQ180" s="206"/>
      <c r="ER180" s="206"/>
      <c r="ES180" s="206"/>
      <c r="ET180" s="206"/>
      <c r="EU180" s="206"/>
      <c r="EV180" s="206"/>
      <c r="EW180" s="206"/>
      <c r="EX180" s="206"/>
      <c r="EY180" s="206"/>
      <c r="EZ180" s="206"/>
      <c r="FA180" s="206"/>
      <c r="FB180" s="206"/>
      <c r="FC180" s="206"/>
      <c r="FD180" s="206"/>
      <c r="FE180" s="206"/>
      <c r="FF180" s="206"/>
      <c r="FG180" s="206"/>
      <c r="FH180" s="206"/>
      <c r="FI180" s="206"/>
      <c r="FJ180" s="206"/>
      <c r="FK180" s="206"/>
      <c r="FL180" s="206"/>
      <c r="FM180" s="206"/>
      <c r="FN180" s="206"/>
      <c r="FO180" s="206"/>
      <c r="FP180" s="206"/>
      <c r="FQ180" s="206"/>
      <c r="FR180" s="206"/>
      <c r="FS180" s="206"/>
      <c r="FT180" s="206"/>
      <c r="FU180" s="206"/>
      <c r="FV180" s="206"/>
      <c r="FW180" s="206"/>
      <c r="FX180" s="206"/>
      <c r="FY180" s="206"/>
      <c r="FZ180" s="206"/>
      <c r="GA180" s="206"/>
      <c r="GB180" s="206"/>
      <c r="GC180" s="206"/>
      <c r="GD180" s="206"/>
      <c r="GE180" s="206"/>
      <c r="GF180" s="206"/>
      <c r="GG180" s="206"/>
      <c r="GH180" s="206"/>
      <c r="GI180" s="206"/>
      <c r="GJ180" s="206"/>
      <c r="GK180" s="206"/>
      <c r="GL180" s="206"/>
      <c r="GM180" s="206"/>
      <c r="GN180" s="206"/>
      <c r="GO180" s="206"/>
      <c r="GP180" s="206"/>
      <c r="GQ180" s="206"/>
      <c r="GR180" s="206"/>
      <c r="GS180" s="206"/>
      <c r="GT180" s="206"/>
      <c r="GU180" s="206"/>
      <c r="GV180" s="206"/>
      <c r="GW180" s="206"/>
      <c r="GX180" s="206"/>
      <c r="GY180" s="206"/>
      <c r="GZ180" s="206"/>
      <c r="HA180" s="206"/>
      <c r="HB180" s="206"/>
      <c r="HC180" s="206"/>
      <c r="HD180" s="206"/>
      <c r="HE180" s="206"/>
      <c r="HF180" s="206"/>
      <c r="HG180" s="206"/>
      <c r="HH180" s="206"/>
      <c r="HI180" s="206"/>
    </row>
    <row r="181" spans="1:236" ht="12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5"/>
      <c r="DQ181" s="205"/>
      <c r="DR181" s="205"/>
      <c r="DS181" s="205"/>
      <c r="DT181" s="205"/>
      <c r="DU181" s="205"/>
      <c r="DV181" s="205"/>
      <c r="DW181" s="205"/>
      <c r="DX181" s="205"/>
      <c r="DY181" s="205"/>
      <c r="DZ181" s="205"/>
      <c r="EA181" s="205"/>
      <c r="EB181" s="205"/>
      <c r="EC181" s="205"/>
      <c r="ED181" s="205"/>
      <c r="EE181" s="205"/>
      <c r="EF181" s="205"/>
      <c r="EG181" s="205"/>
      <c r="EH181" s="205"/>
      <c r="EI181" s="205"/>
      <c r="EJ181" s="205"/>
      <c r="EK181" s="205"/>
      <c r="EL181" s="205"/>
      <c r="EM181" s="205"/>
      <c r="EN181" s="205"/>
      <c r="EO181" s="205"/>
      <c r="EP181" s="205"/>
      <c r="EQ181" s="205"/>
      <c r="ER181" s="205"/>
      <c r="ES181" s="205"/>
      <c r="ET181" s="205"/>
      <c r="EU181" s="205"/>
      <c r="EV181" s="205"/>
      <c r="EW181" s="205"/>
      <c r="EX181" s="205"/>
      <c r="EY181" s="205"/>
      <c r="EZ181" s="205"/>
      <c r="FA181" s="205"/>
      <c r="FB181" s="205"/>
      <c r="FC181" s="205"/>
      <c r="FD181" s="205"/>
      <c r="FE181" s="205"/>
      <c r="FF181" s="205"/>
      <c r="FG181" s="205"/>
      <c r="FH181" s="205"/>
      <c r="FI181" s="205"/>
      <c r="FJ181" s="205"/>
      <c r="FK181" s="205"/>
      <c r="FL181" s="205"/>
      <c r="FM181" s="205"/>
      <c r="FN181" s="205"/>
      <c r="FO181" s="205"/>
      <c r="FP181" s="205"/>
      <c r="FQ181" s="205"/>
      <c r="FR181" s="205"/>
      <c r="FS181" s="205"/>
      <c r="FT181" s="205"/>
      <c r="FU181" s="205"/>
      <c r="FV181" s="205"/>
      <c r="FW181" s="205"/>
      <c r="FX181" s="205"/>
      <c r="FY181" s="205"/>
      <c r="FZ181" s="205"/>
      <c r="GA181" s="205"/>
      <c r="GB181" s="205"/>
      <c r="GC181" s="205"/>
      <c r="GD181" s="205"/>
      <c r="GE181" s="205"/>
      <c r="GF181" s="205"/>
      <c r="GG181" s="205"/>
      <c r="GH181" s="205"/>
      <c r="GI181" s="205"/>
      <c r="GJ181" s="205"/>
      <c r="GK181" s="205"/>
      <c r="GL181" s="205"/>
      <c r="GM181" s="205"/>
      <c r="GN181" s="205"/>
      <c r="GO181" s="205"/>
      <c r="GP181" s="205"/>
      <c r="GQ181" s="205"/>
      <c r="GR181" s="205"/>
      <c r="GS181" s="205"/>
      <c r="GT181" s="205"/>
      <c r="GU181" s="205"/>
      <c r="GV181" s="205"/>
      <c r="GW181" s="205"/>
      <c r="GX181" s="205"/>
      <c r="GY181" s="205"/>
      <c r="GZ181" s="205"/>
      <c r="HA181" s="205"/>
      <c r="HB181" s="205"/>
      <c r="HC181" s="205"/>
      <c r="HD181" s="205"/>
      <c r="HE181" s="205"/>
      <c r="HF181" s="205"/>
      <c r="HG181" s="205"/>
      <c r="HH181" s="205"/>
      <c r="HI181" s="205"/>
    </row>
    <row r="182" spans="1:236" ht="12" customHeight="1">
      <c r="A182" s="371" t="s">
        <v>245</v>
      </c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2" t="s">
        <v>246</v>
      </c>
      <c r="CE182" s="372"/>
      <c r="CF182" s="372"/>
      <c r="CG182" s="372"/>
      <c r="CH182" s="372"/>
      <c r="CI182" s="372"/>
      <c r="CJ182" s="372"/>
      <c r="CK182" s="372"/>
      <c r="CL182" s="372"/>
      <c r="CM182" s="372"/>
      <c r="CN182" s="372"/>
      <c r="CO182" s="372"/>
      <c r="CP182" s="372"/>
      <c r="CQ182" s="372"/>
      <c r="CR182" s="372"/>
      <c r="CS182" s="372"/>
      <c r="CT182" s="372"/>
      <c r="CU182" s="372"/>
      <c r="CV182" s="372"/>
      <c r="CW182" s="372"/>
      <c r="CX182" s="372"/>
      <c r="CY182" s="372"/>
      <c r="CZ182" s="372"/>
      <c r="DA182" s="372"/>
      <c r="DB182" s="372"/>
      <c r="DC182" s="372"/>
      <c r="DD182" s="372"/>
      <c r="DE182" s="372"/>
      <c r="DF182" s="372"/>
      <c r="DG182" s="372"/>
      <c r="DH182" s="372"/>
      <c r="DI182" s="372"/>
      <c r="DJ182" s="372"/>
      <c r="DK182" s="372"/>
      <c r="DL182" s="372"/>
      <c r="DM182" s="372"/>
      <c r="DN182" s="372"/>
      <c r="DO182" s="372"/>
      <c r="DP182" s="372"/>
      <c r="DQ182" s="372"/>
      <c r="DR182" s="372"/>
      <c r="DS182" s="372"/>
      <c r="DT182" s="372"/>
      <c r="DU182" s="372"/>
      <c r="DV182" s="372"/>
      <c r="DW182" s="372"/>
      <c r="DX182" s="372"/>
      <c r="DY182" s="372"/>
      <c r="DZ182" s="372"/>
      <c r="EA182" s="372"/>
      <c r="EB182" s="372"/>
      <c r="EC182" s="372"/>
      <c r="ED182" s="372"/>
      <c r="EE182" s="372"/>
      <c r="EF182" s="372"/>
      <c r="EG182" s="372"/>
      <c r="EH182" s="372"/>
      <c r="EI182" s="372"/>
      <c r="EJ182" s="372"/>
      <c r="EK182" s="372"/>
      <c r="EL182" s="372"/>
      <c r="EM182" s="372"/>
      <c r="EN182" s="372"/>
      <c r="EO182" s="372"/>
      <c r="EP182" s="372"/>
      <c r="EQ182" s="372"/>
      <c r="ER182" s="372"/>
      <c r="ES182" s="372"/>
      <c r="ET182" s="372"/>
      <c r="EU182" s="372"/>
      <c r="EV182" s="372"/>
      <c r="EW182" s="372"/>
      <c r="EX182" s="372"/>
      <c r="EY182" s="372"/>
      <c r="EZ182" s="372"/>
      <c r="FA182" s="372"/>
      <c r="FB182" s="372"/>
      <c r="FC182" s="372"/>
      <c r="FD182" s="372"/>
      <c r="FE182" s="372"/>
      <c r="FF182" s="372"/>
      <c r="FG182" s="372"/>
      <c r="FH182" s="372"/>
      <c r="FI182" s="372"/>
      <c r="FJ182" s="372"/>
      <c r="FK182" s="372"/>
      <c r="FL182" s="372"/>
      <c r="FM182" s="372"/>
      <c r="FN182" s="372"/>
      <c r="FO182" s="372"/>
      <c r="FP182" s="372"/>
      <c r="FQ182" s="372"/>
      <c r="FR182" s="372"/>
      <c r="FS182" s="372"/>
      <c r="FT182" s="372"/>
      <c r="FU182" s="372"/>
      <c r="FV182" s="372"/>
      <c r="FW182" s="372"/>
      <c r="FX182" s="372"/>
      <c r="FY182" s="372"/>
      <c r="FZ182" s="372"/>
      <c r="GA182" s="372"/>
      <c r="GB182" s="372"/>
      <c r="GC182" s="372"/>
      <c r="GD182" s="372"/>
      <c r="GE182" s="372"/>
      <c r="GF182" s="372"/>
      <c r="GG182" s="372"/>
      <c r="GH182" s="372"/>
      <c r="GI182" s="372"/>
      <c r="GJ182" s="372"/>
      <c r="GK182" s="372"/>
      <c r="GL182" s="372"/>
      <c r="GM182" s="372"/>
      <c r="GN182" s="372"/>
      <c r="GO182" s="372"/>
      <c r="GP182" s="372"/>
      <c r="GQ182" s="372"/>
      <c r="GR182" s="372"/>
      <c r="GS182" s="372"/>
      <c r="GT182" s="372"/>
      <c r="GU182" s="372"/>
      <c r="GV182" s="372"/>
      <c r="GW182" s="372"/>
      <c r="GX182" s="372"/>
      <c r="GY182" s="372"/>
      <c r="GZ182" s="372"/>
      <c r="HA182" s="372"/>
      <c r="HB182" s="372"/>
      <c r="HC182" s="372"/>
      <c r="HD182" s="372"/>
      <c r="HE182" s="372"/>
      <c r="HF182" s="372"/>
      <c r="HG182" s="372"/>
      <c r="HH182" s="372"/>
      <c r="HI182" s="372"/>
    </row>
    <row r="183" spans="1:236" ht="12" customHeight="1">
      <c r="A183" s="209" t="s">
        <v>247</v>
      </c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71"/>
      <c r="DA183" s="271"/>
      <c r="DB183" s="271"/>
      <c r="DC183" s="271"/>
      <c r="DD183" s="271"/>
      <c r="DE183" s="271"/>
      <c r="DF183" s="271"/>
      <c r="DG183" s="271"/>
      <c r="DH183" s="271"/>
      <c r="DI183" s="271"/>
      <c r="DJ183" s="271"/>
      <c r="DK183" s="271"/>
      <c r="DL183" s="271"/>
      <c r="DM183" s="271"/>
      <c r="DN183" s="271"/>
      <c r="DO183" s="271"/>
      <c r="DP183" s="271"/>
      <c r="DQ183" s="271"/>
      <c r="DR183" s="271"/>
      <c r="DS183" s="271"/>
      <c r="DT183" s="271"/>
      <c r="DU183" s="271"/>
      <c r="DV183" s="271"/>
      <c r="DW183" s="271"/>
      <c r="DX183" s="271"/>
      <c r="DY183" s="271"/>
      <c r="DZ183" s="271"/>
      <c r="EA183" s="271"/>
      <c r="EB183" s="271"/>
      <c r="EC183" s="271"/>
      <c r="ED183" s="271"/>
      <c r="EE183" s="271"/>
      <c r="EF183" s="271"/>
      <c r="EG183" s="271"/>
      <c r="EH183" s="271"/>
      <c r="EI183" s="271"/>
      <c r="EJ183" s="271"/>
      <c r="EK183" s="271"/>
      <c r="EL183" s="271"/>
      <c r="EM183" s="271"/>
      <c r="EN183" s="271"/>
      <c r="EO183" s="271"/>
      <c r="EP183" s="271"/>
      <c r="EQ183" s="271"/>
      <c r="ER183" s="271"/>
      <c r="ES183" s="271"/>
      <c r="ET183" s="271"/>
      <c r="EU183" s="271"/>
      <c r="EV183" s="271"/>
      <c r="EW183" s="271"/>
      <c r="EX183" s="271"/>
      <c r="EY183" s="271"/>
      <c r="EZ183" s="271"/>
      <c r="FA183" s="271"/>
      <c r="FB183" s="271"/>
      <c r="FC183" s="271"/>
      <c r="FD183" s="271"/>
      <c r="FE183" s="271"/>
      <c r="FF183" s="271"/>
      <c r="FG183" s="271"/>
      <c r="FH183" s="271"/>
      <c r="FI183" s="271"/>
      <c r="FJ183" s="271"/>
      <c r="FK183" s="271"/>
      <c r="FL183" s="271"/>
      <c r="FM183" s="271"/>
      <c r="FN183" s="271"/>
      <c r="FO183" s="271"/>
      <c r="FP183" s="271"/>
      <c r="FQ183" s="271"/>
      <c r="FR183" s="271"/>
      <c r="FS183" s="271"/>
      <c r="FT183" s="271"/>
      <c r="FU183" s="271"/>
      <c r="FV183" s="271"/>
      <c r="FW183" s="271"/>
      <c r="FX183" s="271"/>
      <c r="FY183" s="271"/>
      <c r="FZ183" s="271"/>
      <c r="GA183" s="271"/>
      <c r="GB183" s="271"/>
      <c r="GC183" s="271"/>
      <c r="GD183" s="271"/>
      <c r="GE183" s="271"/>
      <c r="GF183" s="271"/>
      <c r="GG183" s="271"/>
      <c r="GH183" s="271"/>
      <c r="GI183" s="271"/>
      <c r="GJ183" s="271"/>
      <c r="GK183" s="271"/>
      <c r="GL183" s="271"/>
      <c r="GM183" s="271"/>
      <c r="GN183" s="271"/>
      <c r="GO183" s="271"/>
      <c r="GP183" s="271"/>
      <c r="GQ183" s="271"/>
      <c r="GR183" s="271"/>
      <c r="GS183" s="271"/>
      <c r="GT183" s="271"/>
      <c r="GU183" s="271"/>
      <c r="GV183" s="271"/>
      <c r="GW183" s="271"/>
      <c r="GX183" s="271"/>
      <c r="GY183" s="271"/>
      <c r="GZ183" s="271"/>
      <c r="HA183" s="271"/>
      <c r="HB183" s="271"/>
      <c r="HC183" s="271"/>
      <c r="HD183" s="271"/>
      <c r="HE183" s="271"/>
      <c r="HF183" s="271"/>
      <c r="HG183" s="271"/>
      <c r="HH183" s="271"/>
      <c r="HI183" s="271"/>
    </row>
    <row r="184" spans="1:236" ht="12" customHeight="1">
      <c r="A184" s="205" t="s">
        <v>248</v>
      </c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5"/>
      <c r="CQ184" s="205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5"/>
      <c r="DC184" s="205"/>
      <c r="DD184" s="205"/>
      <c r="DE184" s="205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5"/>
      <c r="DQ184" s="205"/>
      <c r="DR184" s="205"/>
      <c r="DS184" s="205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5"/>
      <c r="EE184" s="205"/>
      <c r="EF184" s="205"/>
      <c r="EG184" s="205"/>
      <c r="EH184" s="205"/>
      <c r="EI184" s="205"/>
      <c r="EJ184" s="205"/>
      <c r="EK184" s="205"/>
      <c r="EL184" s="205"/>
      <c r="EM184" s="205"/>
      <c r="EN184" s="205"/>
      <c r="EO184" s="205"/>
      <c r="EP184" s="205"/>
      <c r="EQ184" s="205"/>
      <c r="ER184" s="205"/>
      <c r="ES184" s="205"/>
      <c r="ET184" s="205"/>
      <c r="EU184" s="205"/>
      <c r="EV184" s="205"/>
      <c r="EW184" s="205"/>
      <c r="EX184" s="205"/>
      <c r="EY184" s="205"/>
      <c r="EZ184" s="205"/>
      <c r="FA184" s="205"/>
      <c r="FB184" s="205"/>
      <c r="FC184" s="205"/>
      <c r="FD184" s="205"/>
      <c r="FE184" s="205"/>
      <c r="FF184" s="205"/>
      <c r="FG184" s="205"/>
      <c r="FH184" s="205"/>
      <c r="FI184" s="205"/>
      <c r="FJ184" s="205"/>
      <c r="FK184" s="205"/>
      <c r="FL184" s="205"/>
      <c r="FM184" s="205"/>
      <c r="FN184" s="205"/>
      <c r="FO184" s="205"/>
      <c r="FP184" s="205"/>
      <c r="FQ184" s="205"/>
      <c r="FR184" s="205"/>
      <c r="FS184" s="205"/>
      <c r="FT184" s="205"/>
      <c r="FU184" s="205"/>
      <c r="FV184" s="205"/>
      <c r="FW184" s="205"/>
      <c r="FX184" s="205"/>
      <c r="FY184" s="205"/>
      <c r="FZ184" s="205"/>
      <c r="GA184" s="205"/>
      <c r="GB184" s="205"/>
      <c r="GC184" s="205"/>
      <c r="GD184" s="205"/>
      <c r="GE184" s="205"/>
      <c r="GF184" s="205"/>
      <c r="GG184" s="205"/>
      <c r="GH184" s="205"/>
      <c r="GI184" s="205"/>
      <c r="GJ184" s="205"/>
      <c r="GK184" s="205"/>
      <c r="GL184" s="205"/>
      <c r="GM184" s="205"/>
      <c r="GN184" s="205"/>
      <c r="GO184" s="205"/>
      <c r="GP184" s="205"/>
      <c r="GQ184" s="205"/>
      <c r="GR184" s="205"/>
      <c r="GS184" s="205"/>
      <c r="GT184" s="205"/>
      <c r="GU184" s="205"/>
      <c r="GV184" s="205"/>
      <c r="GW184" s="205"/>
      <c r="GX184" s="205"/>
      <c r="GY184" s="205"/>
      <c r="GZ184" s="205"/>
      <c r="HA184" s="205"/>
      <c r="HB184" s="205"/>
      <c r="HC184" s="205"/>
      <c r="HD184" s="205"/>
      <c r="HE184" s="205"/>
      <c r="HF184" s="205"/>
      <c r="HG184" s="205"/>
      <c r="HH184" s="205"/>
      <c r="HI184" s="205"/>
    </row>
    <row r="185" spans="1:236" ht="12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5"/>
      <c r="CA185" s="205"/>
      <c r="CB185" s="205"/>
      <c r="CC185" s="205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5"/>
      <c r="DQ185" s="205"/>
      <c r="DR185" s="205"/>
      <c r="DS185" s="205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5"/>
      <c r="EE185" s="205"/>
      <c r="EF185" s="205"/>
      <c r="EG185" s="205"/>
      <c r="EH185" s="205"/>
      <c r="EI185" s="205"/>
      <c r="EJ185" s="205"/>
      <c r="EK185" s="205"/>
      <c r="EL185" s="205"/>
      <c r="EM185" s="205"/>
      <c r="EN185" s="205"/>
      <c r="EO185" s="205"/>
      <c r="EP185" s="205"/>
      <c r="EQ185" s="205"/>
      <c r="ER185" s="205"/>
      <c r="ES185" s="205"/>
      <c r="ET185" s="205"/>
      <c r="EU185" s="205"/>
      <c r="EV185" s="205"/>
      <c r="EW185" s="205"/>
      <c r="EX185" s="205"/>
      <c r="EY185" s="205"/>
      <c r="EZ185" s="205"/>
      <c r="FA185" s="205"/>
      <c r="FB185" s="205"/>
      <c r="FC185" s="205"/>
      <c r="FD185" s="205"/>
      <c r="FE185" s="205"/>
      <c r="FF185" s="205"/>
      <c r="FG185" s="205"/>
      <c r="FH185" s="205"/>
      <c r="FI185" s="205"/>
      <c r="FJ185" s="205"/>
      <c r="FK185" s="205"/>
      <c r="FL185" s="205"/>
      <c r="FM185" s="205"/>
      <c r="FN185" s="205"/>
      <c r="FO185" s="205"/>
      <c r="FP185" s="205"/>
      <c r="FQ185" s="205"/>
      <c r="FR185" s="205"/>
      <c r="FS185" s="205"/>
      <c r="FT185" s="205"/>
      <c r="FU185" s="205"/>
      <c r="FV185" s="205"/>
      <c r="FW185" s="205"/>
      <c r="FX185" s="205"/>
      <c r="FY185" s="205"/>
      <c r="FZ185" s="205"/>
      <c r="GA185" s="205"/>
      <c r="GB185" s="205"/>
      <c r="GC185" s="205"/>
      <c r="GD185" s="205"/>
      <c r="GE185" s="205"/>
      <c r="GF185" s="205"/>
      <c r="GG185" s="205"/>
      <c r="GH185" s="205"/>
      <c r="GI185" s="205"/>
      <c r="GJ185" s="205"/>
      <c r="GK185" s="205"/>
      <c r="GL185" s="205"/>
      <c r="GM185" s="205"/>
      <c r="GN185" s="205"/>
      <c r="GO185" s="205"/>
      <c r="GP185" s="205"/>
      <c r="GQ185" s="205"/>
      <c r="GR185" s="205"/>
      <c r="GS185" s="205"/>
      <c r="GT185" s="205"/>
      <c r="GU185" s="205"/>
      <c r="GV185" s="205"/>
      <c r="GW185" s="205"/>
      <c r="GX185" s="205"/>
      <c r="GY185" s="205"/>
      <c r="GZ185" s="205"/>
      <c r="HA185" s="205"/>
      <c r="HB185" s="205"/>
      <c r="HC185" s="205"/>
      <c r="HD185" s="205"/>
      <c r="HE185" s="205"/>
      <c r="HF185" s="205"/>
      <c r="HG185" s="205"/>
      <c r="HH185" s="205"/>
      <c r="HI185" s="205"/>
    </row>
    <row r="186" spans="1:236" ht="25.5" customHeight="1">
      <c r="A186" s="303" t="s">
        <v>249</v>
      </c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  <c r="DW186" s="303"/>
      <c r="DX186" s="303"/>
      <c r="DY186" s="303"/>
      <c r="DZ186" s="303"/>
      <c r="EA186" s="303"/>
      <c r="EB186" s="303"/>
      <c r="EC186" s="303"/>
      <c r="ED186" s="303"/>
      <c r="EE186" s="303"/>
      <c r="EF186" s="303"/>
      <c r="EG186" s="303"/>
      <c r="EH186" s="303"/>
      <c r="EI186" s="303"/>
      <c r="EJ186" s="303"/>
      <c r="EK186" s="303"/>
      <c r="EL186" s="303"/>
      <c r="EM186" s="303"/>
      <c r="EN186" s="303"/>
      <c r="EO186" s="303"/>
      <c r="EP186" s="303"/>
      <c r="EQ186" s="303"/>
      <c r="ER186" s="303"/>
      <c r="ES186" s="303" t="s">
        <v>250</v>
      </c>
      <c r="ET186" s="303"/>
      <c r="EU186" s="303"/>
      <c r="EV186" s="303"/>
      <c r="EW186" s="303"/>
      <c r="EX186" s="303"/>
      <c r="EY186" s="303"/>
      <c r="EZ186" s="303"/>
      <c r="FA186" s="303"/>
      <c r="FB186" s="303"/>
      <c r="FC186" s="303"/>
      <c r="FD186" s="303"/>
      <c r="FE186" s="303"/>
      <c r="FF186" s="303"/>
      <c r="FG186" s="303"/>
      <c r="FH186" s="303"/>
      <c r="FI186" s="303"/>
      <c r="FJ186" s="303" t="s">
        <v>251</v>
      </c>
      <c r="FK186" s="303"/>
      <c r="FL186" s="303"/>
      <c r="FM186" s="303"/>
      <c r="FN186" s="303"/>
      <c r="FO186" s="303"/>
      <c r="FP186" s="303"/>
      <c r="FQ186" s="303"/>
      <c r="FR186" s="303"/>
      <c r="FS186" s="303"/>
      <c r="FT186" s="303"/>
      <c r="FU186" s="303"/>
      <c r="FV186" s="303"/>
      <c r="FW186" s="303"/>
      <c r="FX186" s="303"/>
      <c r="FY186" s="303"/>
      <c r="FZ186" s="303"/>
      <c r="GA186" s="303"/>
      <c r="GB186" s="303"/>
      <c r="GC186" s="303"/>
      <c r="GD186" s="303"/>
      <c r="GE186" s="303"/>
      <c r="GF186" s="303"/>
      <c r="GG186" s="303"/>
      <c r="GH186" s="303"/>
      <c r="GI186" s="303"/>
      <c r="GJ186" s="303"/>
      <c r="GK186" s="303"/>
      <c r="GL186" s="303"/>
      <c r="GM186" s="303"/>
      <c r="GN186" s="303"/>
      <c r="GO186" s="303"/>
      <c r="GP186" s="303"/>
      <c r="GQ186" s="303"/>
      <c r="GR186" s="303"/>
      <c r="GS186" s="303"/>
      <c r="GT186" s="303"/>
      <c r="GU186" s="303"/>
      <c r="GV186" s="303"/>
      <c r="GW186" s="303"/>
      <c r="GX186" s="303"/>
      <c r="GY186" s="303"/>
      <c r="GZ186" s="303"/>
      <c r="HA186" s="303"/>
      <c r="HB186" s="303"/>
      <c r="HC186" s="303"/>
      <c r="HD186" s="303"/>
      <c r="HE186" s="303"/>
      <c r="HF186" s="303"/>
      <c r="HG186" s="303"/>
      <c r="HH186" s="303"/>
      <c r="HI186" s="303"/>
    </row>
    <row r="187" spans="1:236" ht="17.25" customHeight="1">
      <c r="A187" s="373" t="s">
        <v>252</v>
      </c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4"/>
      <c r="AP187" s="374"/>
      <c r="AQ187" s="374"/>
      <c r="AR187" s="374"/>
      <c r="AS187" s="374"/>
      <c r="AT187" s="374"/>
      <c r="AU187" s="374"/>
      <c r="AV187" s="374"/>
      <c r="AW187" s="374"/>
      <c r="AX187" s="374"/>
      <c r="AY187" s="374"/>
      <c r="AZ187" s="374"/>
      <c r="BA187" s="374"/>
      <c r="BB187" s="374"/>
      <c r="BC187" s="374"/>
      <c r="BD187" s="374"/>
      <c r="BE187" s="374"/>
      <c r="BF187" s="374"/>
      <c r="BG187" s="374"/>
      <c r="BH187" s="374"/>
      <c r="BI187" s="374"/>
      <c r="BJ187" s="374"/>
      <c r="BK187" s="374"/>
      <c r="BL187" s="374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74"/>
      <c r="CC187" s="374"/>
      <c r="CD187" s="374"/>
      <c r="CE187" s="374"/>
      <c r="CF187" s="374"/>
      <c r="CG187" s="374"/>
      <c r="CH187" s="374"/>
      <c r="CI187" s="374"/>
      <c r="CJ187" s="374"/>
      <c r="CK187" s="374"/>
      <c r="CL187" s="374"/>
      <c r="CM187" s="374"/>
      <c r="CN187" s="374"/>
      <c r="CO187" s="374"/>
      <c r="CP187" s="374"/>
      <c r="CQ187" s="374"/>
      <c r="CR187" s="374"/>
      <c r="CS187" s="374"/>
      <c r="CT187" s="374"/>
      <c r="CU187" s="374"/>
      <c r="CV187" s="374"/>
      <c r="CW187" s="374"/>
      <c r="CX187" s="374"/>
      <c r="CY187" s="374"/>
      <c r="CZ187" s="374"/>
      <c r="DA187" s="374"/>
      <c r="DB187" s="374"/>
      <c r="DC187" s="374"/>
      <c r="DD187" s="374"/>
      <c r="DE187" s="374"/>
      <c r="DF187" s="374"/>
      <c r="DG187" s="374"/>
      <c r="DH187" s="374"/>
      <c r="DI187" s="374"/>
      <c r="DJ187" s="374"/>
      <c r="DK187" s="374"/>
      <c r="DL187" s="374"/>
      <c r="DM187" s="374"/>
      <c r="DN187" s="374"/>
      <c r="DO187" s="374"/>
      <c r="DP187" s="374"/>
      <c r="DQ187" s="374"/>
      <c r="DR187" s="374"/>
      <c r="DS187" s="374"/>
      <c r="DT187" s="374"/>
      <c r="DU187" s="374"/>
      <c r="DV187" s="374"/>
      <c r="DW187" s="374"/>
      <c r="DX187" s="374"/>
      <c r="DY187" s="374"/>
      <c r="DZ187" s="374"/>
      <c r="EA187" s="374"/>
      <c r="EB187" s="374"/>
      <c r="EC187" s="374"/>
      <c r="ED187" s="374"/>
      <c r="EE187" s="374"/>
      <c r="EF187" s="374"/>
      <c r="EG187" s="374"/>
      <c r="EH187" s="374"/>
      <c r="EI187" s="374"/>
      <c r="EJ187" s="374"/>
      <c r="EK187" s="374"/>
      <c r="EL187" s="374"/>
      <c r="EM187" s="374"/>
      <c r="EN187" s="374"/>
      <c r="EO187" s="374"/>
      <c r="EP187" s="374"/>
      <c r="EQ187" s="374"/>
      <c r="ER187" s="375"/>
      <c r="ES187" s="303" t="s">
        <v>253</v>
      </c>
      <c r="ET187" s="303"/>
      <c r="EU187" s="303"/>
      <c r="EV187" s="303"/>
      <c r="EW187" s="303"/>
      <c r="EX187" s="303"/>
      <c r="EY187" s="303"/>
      <c r="EZ187" s="303"/>
      <c r="FA187" s="303"/>
      <c r="FB187" s="303"/>
      <c r="FC187" s="303"/>
      <c r="FD187" s="303"/>
      <c r="FE187" s="303"/>
      <c r="FF187" s="303"/>
      <c r="FG187" s="303"/>
      <c r="FH187" s="303"/>
      <c r="FI187" s="303"/>
      <c r="FJ187" s="216" t="s">
        <v>254</v>
      </c>
      <c r="FK187" s="217"/>
      <c r="FL187" s="217"/>
      <c r="FM187" s="217"/>
      <c r="FN187" s="217"/>
      <c r="FO187" s="217"/>
      <c r="FP187" s="217"/>
      <c r="FQ187" s="217"/>
      <c r="FR187" s="217"/>
      <c r="FS187" s="217"/>
      <c r="FT187" s="217"/>
      <c r="FU187" s="217"/>
      <c r="FV187" s="217"/>
      <c r="FW187" s="217"/>
      <c r="FX187" s="217"/>
      <c r="FY187" s="217"/>
      <c r="FZ187" s="217"/>
      <c r="GA187" s="217"/>
      <c r="GB187" s="217"/>
      <c r="GC187" s="217"/>
      <c r="GD187" s="217"/>
      <c r="GE187" s="217"/>
      <c r="GF187" s="217"/>
      <c r="GG187" s="217"/>
      <c r="GH187" s="217"/>
      <c r="GI187" s="217"/>
      <c r="GJ187" s="217"/>
      <c r="GK187" s="217"/>
      <c r="GL187" s="217"/>
      <c r="GM187" s="217"/>
      <c r="GN187" s="217"/>
      <c r="GO187" s="217"/>
      <c r="GP187" s="217"/>
      <c r="GQ187" s="217"/>
      <c r="GR187" s="217"/>
      <c r="GS187" s="217"/>
      <c r="GT187" s="217"/>
      <c r="GU187" s="217"/>
      <c r="GV187" s="217"/>
      <c r="GW187" s="217"/>
      <c r="GX187" s="217"/>
      <c r="GY187" s="217"/>
      <c r="GZ187" s="217"/>
      <c r="HA187" s="217"/>
      <c r="HB187" s="217"/>
      <c r="HC187" s="217"/>
      <c r="HD187" s="217"/>
      <c r="HE187" s="217"/>
      <c r="HF187" s="217"/>
      <c r="HG187" s="217"/>
      <c r="HH187" s="217"/>
      <c r="HI187" s="217"/>
    </row>
    <row r="188" spans="1:236" ht="15.75" customHeight="1">
      <c r="A188" s="373" t="s">
        <v>255</v>
      </c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  <c r="AX188" s="374"/>
      <c r="AY188" s="374"/>
      <c r="AZ188" s="374"/>
      <c r="BA188" s="374"/>
      <c r="BB188" s="374"/>
      <c r="BC188" s="374"/>
      <c r="BD188" s="374"/>
      <c r="BE188" s="374"/>
      <c r="BF188" s="374"/>
      <c r="BG188" s="374"/>
      <c r="BH188" s="374"/>
      <c r="BI188" s="374"/>
      <c r="BJ188" s="374"/>
      <c r="BK188" s="374"/>
      <c r="BL188" s="374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74"/>
      <c r="CC188" s="374"/>
      <c r="CD188" s="374"/>
      <c r="CE188" s="374"/>
      <c r="CF188" s="374"/>
      <c r="CG188" s="374"/>
      <c r="CH188" s="374"/>
      <c r="CI188" s="374"/>
      <c r="CJ188" s="374"/>
      <c r="CK188" s="374"/>
      <c r="CL188" s="374"/>
      <c r="CM188" s="374"/>
      <c r="CN188" s="374"/>
      <c r="CO188" s="374"/>
      <c r="CP188" s="374"/>
      <c r="CQ188" s="374"/>
      <c r="CR188" s="374"/>
      <c r="CS188" s="374"/>
      <c r="CT188" s="374"/>
      <c r="CU188" s="374"/>
      <c r="CV188" s="374"/>
      <c r="CW188" s="374"/>
      <c r="CX188" s="374"/>
      <c r="CY188" s="374"/>
      <c r="CZ188" s="374"/>
      <c r="DA188" s="374"/>
      <c r="DB188" s="374"/>
      <c r="DC188" s="374"/>
      <c r="DD188" s="374"/>
      <c r="DE188" s="374"/>
      <c r="DF188" s="374"/>
      <c r="DG188" s="374"/>
      <c r="DH188" s="374"/>
      <c r="DI188" s="374"/>
      <c r="DJ188" s="374"/>
      <c r="DK188" s="374"/>
      <c r="DL188" s="374"/>
      <c r="DM188" s="374"/>
      <c r="DN188" s="374"/>
      <c r="DO188" s="374"/>
      <c r="DP188" s="374"/>
      <c r="DQ188" s="374"/>
      <c r="DR188" s="374"/>
      <c r="DS188" s="374"/>
      <c r="DT188" s="374"/>
      <c r="DU188" s="374"/>
      <c r="DV188" s="374"/>
      <c r="DW188" s="374"/>
      <c r="DX188" s="374"/>
      <c r="DY188" s="374"/>
      <c r="DZ188" s="374"/>
      <c r="EA188" s="374"/>
      <c r="EB188" s="374"/>
      <c r="EC188" s="374"/>
      <c r="ED188" s="374"/>
      <c r="EE188" s="374"/>
      <c r="EF188" s="374"/>
      <c r="EG188" s="374"/>
      <c r="EH188" s="374"/>
      <c r="EI188" s="374"/>
      <c r="EJ188" s="374"/>
      <c r="EK188" s="374"/>
      <c r="EL188" s="374"/>
      <c r="EM188" s="374"/>
      <c r="EN188" s="374"/>
      <c r="EO188" s="374"/>
      <c r="EP188" s="374"/>
      <c r="EQ188" s="374"/>
      <c r="ER188" s="375"/>
      <c r="ES188" s="303" t="s">
        <v>256</v>
      </c>
      <c r="ET188" s="303"/>
      <c r="EU188" s="303"/>
      <c r="EV188" s="303"/>
      <c r="EW188" s="303"/>
      <c r="EX188" s="303"/>
      <c r="EY188" s="303"/>
      <c r="EZ188" s="303"/>
      <c r="FA188" s="303"/>
      <c r="FB188" s="303"/>
      <c r="FC188" s="303"/>
      <c r="FD188" s="303"/>
      <c r="FE188" s="303"/>
      <c r="FF188" s="303"/>
      <c r="FG188" s="303"/>
      <c r="FH188" s="303"/>
      <c r="FI188" s="303"/>
      <c r="FJ188" s="222"/>
      <c r="FK188" s="223"/>
      <c r="FL188" s="223"/>
      <c r="FM188" s="223"/>
      <c r="FN188" s="223"/>
      <c r="FO188" s="223"/>
      <c r="FP188" s="223"/>
      <c r="FQ188" s="223"/>
      <c r="FR188" s="223"/>
      <c r="FS188" s="223"/>
      <c r="FT188" s="223"/>
      <c r="FU188" s="223"/>
      <c r="FV188" s="223"/>
      <c r="FW188" s="223"/>
      <c r="FX188" s="223"/>
      <c r="FY188" s="223"/>
      <c r="FZ188" s="223"/>
      <c r="GA188" s="223"/>
      <c r="GB188" s="223"/>
      <c r="GC188" s="223"/>
      <c r="GD188" s="223"/>
      <c r="GE188" s="223"/>
      <c r="GF188" s="223"/>
      <c r="GG188" s="223"/>
      <c r="GH188" s="223"/>
      <c r="GI188" s="223"/>
      <c r="GJ188" s="223"/>
      <c r="GK188" s="223"/>
      <c r="GL188" s="223"/>
      <c r="GM188" s="223"/>
      <c r="GN188" s="223"/>
      <c r="GO188" s="223"/>
      <c r="GP188" s="223"/>
      <c r="GQ188" s="223"/>
      <c r="GR188" s="223"/>
      <c r="GS188" s="223"/>
      <c r="GT188" s="223"/>
      <c r="GU188" s="223"/>
      <c r="GV188" s="223"/>
      <c r="GW188" s="223"/>
      <c r="GX188" s="223"/>
      <c r="GY188" s="223"/>
      <c r="GZ188" s="223"/>
      <c r="HA188" s="223"/>
      <c r="HB188" s="223"/>
      <c r="HC188" s="223"/>
      <c r="HD188" s="223"/>
      <c r="HE188" s="223"/>
      <c r="HF188" s="223"/>
      <c r="HG188" s="223"/>
      <c r="HH188" s="223"/>
      <c r="HI188" s="223"/>
    </row>
    <row r="189" spans="1:236" ht="37.5" customHeight="1">
      <c r="A189" s="373" t="s">
        <v>257</v>
      </c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4"/>
      <c r="AP189" s="374"/>
      <c r="AQ189" s="374"/>
      <c r="AR189" s="374"/>
      <c r="AS189" s="374"/>
      <c r="AT189" s="374"/>
      <c r="AU189" s="374"/>
      <c r="AV189" s="374"/>
      <c r="AW189" s="374"/>
      <c r="AX189" s="374"/>
      <c r="AY189" s="374"/>
      <c r="AZ189" s="374"/>
      <c r="BA189" s="374"/>
      <c r="BB189" s="374"/>
      <c r="BC189" s="374"/>
      <c r="BD189" s="374"/>
      <c r="BE189" s="374"/>
      <c r="BF189" s="374"/>
      <c r="BG189" s="374"/>
      <c r="BH189" s="374"/>
      <c r="BI189" s="374"/>
      <c r="BJ189" s="374"/>
      <c r="BK189" s="374"/>
      <c r="BL189" s="374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74"/>
      <c r="CC189" s="374"/>
      <c r="CD189" s="374"/>
      <c r="CE189" s="374"/>
      <c r="CF189" s="374"/>
      <c r="CG189" s="374"/>
      <c r="CH189" s="374"/>
      <c r="CI189" s="374"/>
      <c r="CJ189" s="374"/>
      <c r="CK189" s="374"/>
      <c r="CL189" s="374"/>
      <c r="CM189" s="374"/>
      <c r="CN189" s="374"/>
      <c r="CO189" s="374"/>
      <c r="CP189" s="374"/>
      <c r="CQ189" s="374"/>
      <c r="CR189" s="374"/>
      <c r="CS189" s="374"/>
      <c r="CT189" s="374"/>
      <c r="CU189" s="374"/>
      <c r="CV189" s="374"/>
      <c r="CW189" s="374"/>
      <c r="CX189" s="374"/>
      <c r="CY189" s="374"/>
      <c r="CZ189" s="374"/>
      <c r="DA189" s="374"/>
      <c r="DB189" s="374"/>
      <c r="DC189" s="374"/>
      <c r="DD189" s="374"/>
      <c r="DE189" s="374"/>
      <c r="DF189" s="374"/>
      <c r="DG189" s="374"/>
      <c r="DH189" s="374"/>
      <c r="DI189" s="374"/>
      <c r="DJ189" s="374"/>
      <c r="DK189" s="374"/>
      <c r="DL189" s="374"/>
      <c r="DM189" s="374"/>
      <c r="DN189" s="374"/>
      <c r="DO189" s="374"/>
      <c r="DP189" s="374"/>
      <c r="DQ189" s="374"/>
      <c r="DR189" s="374"/>
      <c r="DS189" s="374"/>
      <c r="DT189" s="374"/>
      <c r="DU189" s="374"/>
      <c r="DV189" s="374"/>
      <c r="DW189" s="374"/>
      <c r="DX189" s="374"/>
      <c r="DY189" s="374"/>
      <c r="DZ189" s="374"/>
      <c r="EA189" s="374"/>
      <c r="EB189" s="374"/>
      <c r="EC189" s="374"/>
      <c r="ED189" s="374"/>
      <c r="EE189" s="374"/>
      <c r="EF189" s="374"/>
      <c r="EG189" s="374"/>
      <c r="EH189" s="374"/>
      <c r="EI189" s="374"/>
      <c r="EJ189" s="374"/>
      <c r="EK189" s="374"/>
      <c r="EL189" s="374"/>
      <c r="EM189" s="374"/>
      <c r="EN189" s="374"/>
      <c r="EO189" s="374"/>
      <c r="EP189" s="374"/>
      <c r="EQ189" s="374"/>
      <c r="ER189" s="375"/>
      <c r="ES189" s="303" t="s">
        <v>258</v>
      </c>
      <c r="ET189" s="303"/>
      <c r="EU189" s="303"/>
      <c r="EV189" s="303"/>
      <c r="EW189" s="303"/>
      <c r="EX189" s="303"/>
      <c r="EY189" s="303"/>
      <c r="EZ189" s="303"/>
      <c r="FA189" s="303"/>
      <c r="FB189" s="303"/>
      <c r="FC189" s="303"/>
      <c r="FD189" s="303"/>
      <c r="FE189" s="303"/>
      <c r="FF189" s="303"/>
      <c r="FG189" s="303"/>
      <c r="FH189" s="303"/>
      <c r="FI189" s="303"/>
      <c r="FJ189" s="245"/>
      <c r="FK189" s="246"/>
      <c r="FL189" s="246"/>
      <c r="FM189" s="246"/>
      <c r="FN189" s="246"/>
      <c r="FO189" s="246"/>
      <c r="FP189" s="246"/>
      <c r="FQ189" s="246"/>
      <c r="FR189" s="246"/>
      <c r="FS189" s="246"/>
      <c r="FT189" s="246"/>
      <c r="FU189" s="246"/>
      <c r="FV189" s="246"/>
      <c r="FW189" s="246"/>
      <c r="FX189" s="246"/>
      <c r="FY189" s="246"/>
      <c r="FZ189" s="246"/>
      <c r="GA189" s="246"/>
      <c r="GB189" s="246"/>
      <c r="GC189" s="246"/>
      <c r="GD189" s="246"/>
      <c r="GE189" s="246"/>
      <c r="GF189" s="246"/>
      <c r="GG189" s="246"/>
      <c r="GH189" s="246"/>
      <c r="GI189" s="246"/>
      <c r="GJ189" s="246"/>
      <c r="GK189" s="246"/>
      <c r="GL189" s="246"/>
      <c r="GM189" s="246"/>
      <c r="GN189" s="246"/>
      <c r="GO189" s="246"/>
      <c r="GP189" s="246"/>
      <c r="GQ189" s="246"/>
      <c r="GR189" s="246"/>
      <c r="GS189" s="246"/>
      <c r="GT189" s="246"/>
      <c r="GU189" s="246"/>
      <c r="GV189" s="246"/>
      <c r="GW189" s="246"/>
      <c r="GX189" s="246"/>
      <c r="GY189" s="246"/>
      <c r="GZ189" s="246"/>
      <c r="HA189" s="246"/>
      <c r="HB189" s="246"/>
      <c r="HC189" s="246"/>
      <c r="HD189" s="246"/>
      <c r="HE189" s="246"/>
      <c r="HF189" s="246"/>
      <c r="HG189" s="246"/>
      <c r="HH189" s="246"/>
      <c r="HI189" s="246"/>
    </row>
    <row r="190" spans="1:236" ht="12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  <c r="BO190" s="205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5"/>
      <c r="CA190" s="205"/>
      <c r="CB190" s="205"/>
      <c r="CC190" s="205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5"/>
      <c r="CO190" s="205"/>
      <c r="CP190" s="205"/>
      <c r="CQ190" s="205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5"/>
      <c r="DC190" s="205"/>
      <c r="DD190" s="205"/>
      <c r="DE190" s="205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5"/>
      <c r="DQ190" s="205"/>
      <c r="DR190" s="205"/>
      <c r="DS190" s="205"/>
      <c r="DT190" s="205"/>
      <c r="DU190" s="205"/>
      <c r="DV190" s="205"/>
      <c r="DW190" s="205"/>
      <c r="DX190" s="205"/>
      <c r="DY190" s="205"/>
      <c r="DZ190" s="205"/>
      <c r="EA190" s="205"/>
      <c r="EB190" s="205"/>
      <c r="EC190" s="205"/>
      <c r="ED190" s="205"/>
      <c r="EE190" s="205"/>
      <c r="EF190" s="205"/>
      <c r="EG190" s="205"/>
      <c r="EH190" s="205"/>
      <c r="EI190" s="205"/>
      <c r="EJ190" s="205"/>
      <c r="EK190" s="205"/>
      <c r="EL190" s="205"/>
      <c r="EM190" s="205"/>
      <c r="EN190" s="205"/>
      <c r="EO190" s="205"/>
      <c r="EP190" s="205"/>
      <c r="EQ190" s="205"/>
      <c r="ER190" s="205"/>
      <c r="ES190" s="205"/>
      <c r="ET190" s="205"/>
      <c r="EU190" s="205"/>
      <c r="EV190" s="205"/>
      <c r="EW190" s="205"/>
      <c r="EX190" s="205"/>
      <c r="EY190" s="205"/>
      <c r="EZ190" s="205"/>
      <c r="FA190" s="205"/>
      <c r="FB190" s="205"/>
      <c r="FC190" s="205"/>
      <c r="FD190" s="205"/>
      <c r="FE190" s="205"/>
      <c r="FF190" s="205"/>
      <c r="FG190" s="205"/>
      <c r="FH190" s="205"/>
      <c r="FI190" s="205"/>
      <c r="FJ190" s="205"/>
      <c r="FK190" s="205"/>
      <c r="FL190" s="205"/>
      <c r="FM190" s="205"/>
      <c r="FN190" s="205"/>
      <c r="FO190" s="205"/>
      <c r="FP190" s="205"/>
      <c r="FQ190" s="205"/>
      <c r="FR190" s="205"/>
      <c r="FS190" s="205"/>
      <c r="FT190" s="205"/>
      <c r="FU190" s="205"/>
      <c r="FV190" s="205"/>
      <c r="FW190" s="205"/>
      <c r="FX190" s="205"/>
      <c r="FY190" s="205"/>
      <c r="FZ190" s="205"/>
      <c r="GA190" s="205"/>
      <c r="GB190" s="205"/>
      <c r="GC190" s="205"/>
      <c r="GD190" s="205"/>
      <c r="GE190" s="205"/>
      <c r="GF190" s="205"/>
      <c r="GG190" s="205"/>
      <c r="GH190" s="205"/>
      <c r="GI190" s="205"/>
      <c r="GJ190" s="205"/>
      <c r="GK190" s="205"/>
      <c r="GL190" s="205"/>
      <c r="GM190" s="205"/>
      <c r="GN190" s="205"/>
      <c r="GO190" s="205"/>
      <c r="GP190" s="205"/>
      <c r="GQ190" s="205"/>
      <c r="GR190" s="205"/>
      <c r="GS190" s="205"/>
      <c r="GT190" s="205"/>
      <c r="GU190" s="205"/>
      <c r="GV190" s="205"/>
      <c r="GW190" s="205"/>
      <c r="GX190" s="205"/>
      <c r="GY190" s="205"/>
      <c r="GZ190" s="205"/>
      <c r="HA190" s="205"/>
      <c r="HB190" s="205"/>
      <c r="HC190" s="205"/>
      <c r="HD190" s="205"/>
      <c r="HE190" s="205"/>
      <c r="HF190" s="205"/>
      <c r="HG190" s="205"/>
      <c r="HH190" s="205"/>
      <c r="HI190" s="205"/>
      <c r="HJ190" s="376">
        <f>SUM(DX148:EK153)</f>
        <v>0</v>
      </c>
      <c r="HK190" s="376">
        <f>SUM(FA148:FN153)</f>
        <v>0</v>
      </c>
      <c r="HL190" s="376">
        <f>SUM(GD148:GP153)</f>
        <v>0</v>
      </c>
      <c r="HM190" s="165" t="s">
        <v>259</v>
      </c>
    </row>
    <row r="191" spans="1:236" ht="24.75" customHeight="1">
      <c r="A191" s="209" t="s">
        <v>260</v>
      </c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377"/>
      <c r="CF191" s="377"/>
      <c r="CG191" s="377"/>
      <c r="CH191" s="377"/>
      <c r="CI191" s="377"/>
      <c r="CJ191" s="377"/>
      <c r="CK191" s="377"/>
      <c r="CL191" s="377"/>
      <c r="CM191" s="377"/>
      <c r="CN191" s="377"/>
      <c r="CO191" s="377"/>
      <c r="CP191" s="377"/>
      <c r="CQ191" s="377"/>
      <c r="CR191" s="377"/>
      <c r="CS191" s="377"/>
      <c r="CT191" s="377"/>
      <c r="CU191" s="377"/>
      <c r="CV191" s="377"/>
      <c r="CW191" s="377"/>
      <c r="CX191" s="377"/>
      <c r="CY191" s="377"/>
      <c r="CZ191" s="377"/>
      <c r="DA191" s="377"/>
      <c r="DB191" s="377"/>
      <c r="DC191" s="377"/>
      <c r="DD191" s="377"/>
      <c r="DE191" s="377"/>
      <c r="DF191" s="377"/>
      <c r="DG191" s="377"/>
      <c r="DH191" s="377"/>
      <c r="DI191" s="377"/>
      <c r="DJ191" s="377"/>
      <c r="DK191" s="377"/>
      <c r="DL191" s="377"/>
      <c r="DM191" s="377"/>
      <c r="DN191" s="377"/>
      <c r="DO191" s="377"/>
      <c r="DP191" s="377"/>
      <c r="DQ191" s="377"/>
      <c r="DR191" s="377"/>
      <c r="DS191" s="377"/>
      <c r="DT191" s="377"/>
      <c r="DU191" s="377"/>
      <c r="DV191" s="377"/>
      <c r="DW191" s="377"/>
      <c r="DX191" s="377"/>
      <c r="DY191" s="377"/>
      <c r="DZ191" s="377"/>
      <c r="EA191" s="377"/>
      <c r="EB191" s="377"/>
      <c r="EC191" s="377"/>
      <c r="ED191" s="377"/>
      <c r="EE191" s="377"/>
      <c r="EF191" s="377"/>
      <c r="EG191" s="377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8" t="s">
        <v>261</v>
      </c>
      <c r="HK191" s="378"/>
      <c r="HL191" s="378"/>
    </row>
    <row r="192" spans="1:236" ht="30" customHeight="1">
      <c r="A192" s="209" t="s">
        <v>262</v>
      </c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371"/>
      <c r="CB192" s="379" t="s">
        <v>263</v>
      </c>
      <c r="CC192" s="379"/>
      <c r="CD192" s="379"/>
      <c r="CE192" s="379"/>
      <c r="CF192" s="379"/>
      <c r="CG192" s="379"/>
      <c r="CH192" s="379"/>
      <c r="CI192" s="379"/>
      <c r="CJ192" s="379"/>
      <c r="CK192" s="379"/>
      <c r="CL192" s="379"/>
      <c r="CM192" s="379"/>
      <c r="CN192" s="379"/>
      <c r="CO192" s="379"/>
      <c r="CP192" s="379"/>
      <c r="CQ192" s="379"/>
      <c r="CR192" s="379"/>
      <c r="CS192" s="379"/>
      <c r="CT192" s="379"/>
      <c r="CU192" s="379"/>
      <c r="CV192" s="379"/>
      <c r="CW192" s="379"/>
      <c r="CX192" s="379"/>
      <c r="CY192" s="379"/>
      <c r="CZ192" s="379"/>
      <c r="DA192" s="379"/>
      <c r="DB192" s="379"/>
      <c r="DC192" s="379"/>
      <c r="DD192" s="379"/>
      <c r="DE192" s="379"/>
      <c r="DF192" s="379"/>
      <c r="DG192" s="379"/>
      <c r="DH192" s="379"/>
      <c r="DI192" s="379"/>
      <c r="DJ192" s="379"/>
      <c r="DK192" s="379"/>
      <c r="DL192" s="379"/>
      <c r="DM192" s="379"/>
      <c r="DN192" s="379"/>
      <c r="DO192" s="379"/>
      <c r="DP192" s="379"/>
      <c r="DQ192" s="379"/>
      <c r="DR192" s="379"/>
      <c r="DS192" s="379"/>
      <c r="DT192" s="379"/>
      <c r="DU192" s="379"/>
      <c r="DV192" s="379"/>
      <c r="DW192" s="379"/>
      <c r="DX192" s="379"/>
      <c r="DY192" s="379"/>
      <c r="DZ192" s="379"/>
      <c r="EA192" s="379"/>
      <c r="EB192" s="379"/>
      <c r="EC192" s="379"/>
      <c r="ED192" s="379"/>
      <c r="EE192" s="379"/>
      <c r="EF192" s="379"/>
      <c r="EG192" s="379"/>
      <c r="EH192" s="379"/>
      <c r="EI192" s="379"/>
      <c r="EJ192" s="379"/>
      <c r="EK192" s="379"/>
      <c r="EL192" s="379"/>
      <c r="EM192" s="379"/>
      <c r="EN192" s="379"/>
      <c r="EO192" s="379"/>
      <c r="EP192" s="379"/>
      <c r="EQ192" s="379"/>
      <c r="ER192" s="379"/>
      <c r="ES192" s="379"/>
      <c r="ET192" s="379"/>
      <c r="EU192" s="379"/>
      <c r="EV192" s="379"/>
      <c r="EW192" s="379"/>
      <c r="EX192" s="379"/>
      <c r="EY192" s="379"/>
      <c r="EZ192" s="379"/>
      <c r="FA192" s="379"/>
      <c r="FB192" s="379"/>
      <c r="FC192" s="379"/>
      <c r="FD192" s="379"/>
      <c r="FE192" s="379"/>
      <c r="FF192" s="379"/>
      <c r="FG192" s="379"/>
      <c r="FH192" s="379"/>
      <c r="FI192" s="379"/>
      <c r="FJ192" s="379"/>
      <c r="FK192" s="379"/>
      <c r="FL192" s="379"/>
      <c r="FM192" s="379"/>
      <c r="FN192" s="379"/>
      <c r="FO192" s="379"/>
      <c r="FP192" s="379"/>
      <c r="FQ192" s="379"/>
      <c r="FR192" s="379"/>
      <c r="FS192" s="379"/>
      <c r="FT192" s="379"/>
      <c r="FU192" s="379"/>
      <c r="FV192" s="379"/>
      <c r="FW192" s="379"/>
      <c r="FX192" s="379"/>
      <c r="FY192" s="379"/>
      <c r="FZ192" s="379"/>
      <c r="GA192" s="379"/>
      <c r="GB192" s="379"/>
      <c r="GC192" s="379"/>
      <c r="GD192" s="379"/>
      <c r="GE192" s="379"/>
      <c r="GF192" s="379"/>
      <c r="GG192" s="379"/>
      <c r="GH192" s="379"/>
      <c r="GI192" s="379"/>
      <c r="GJ192" s="379"/>
      <c r="GK192" s="379"/>
      <c r="GL192" s="379"/>
      <c r="GM192" s="379"/>
      <c r="GN192" s="379"/>
      <c r="GO192" s="379"/>
      <c r="GP192" s="379"/>
      <c r="GQ192" s="379"/>
      <c r="GR192" s="379"/>
      <c r="GS192" s="379"/>
      <c r="GT192" s="379"/>
      <c r="GU192" s="379"/>
      <c r="GV192" s="379"/>
      <c r="GW192" s="379"/>
      <c r="GX192" s="379"/>
      <c r="GY192" s="379"/>
      <c r="GZ192" s="379"/>
      <c r="HA192" s="379"/>
      <c r="HB192" s="379"/>
      <c r="HC192" s="379"/>
      <c r="HD192" s="379"/>
      <c r="HE192" s="379"/>
      <c r="HF192" s="379"/>
      <c r="HG192" s="379"/>
      <c r="HH192" s="379"/>
      <c r="HI192" s="380"/>
      <c r="HJ192" s="381">
        <v>2025</v>
      </c>
      <c r="HK192" s="381">
        <v>2026</v>
      </c>
      <c r="HL192" s="381">
        <v>2027</v>
      </c>
    </row>
    <row r="193" spans="1:221" ht="26.25" customHeight="1">
      <c r="A193" s="209" t="s">
        <v>264</v>
      </c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382"/>
      <c r="CH193" s="383" t="s">
        <v>265</v>
      </c>
      <c r="CI193" s="383"/>
      <c r="CJ193" s="383"/>
      <c r="CK193" s="383"/>
      <c r="CL193" s="383"/>
      <c r="CM193" s="383"/>
      <c r="CN193" s="383"/>
      <c r="CO193" s="383"/>
      <c r="CP193" s="383"/>
      <c r="CQ193" s="383"/>
      <c r="CR193" s="383"/>
      <c r="CS193" s="383"/>
      <c r="CT193" s="383"/>
      <c r="CU193" s="383"/>
      <c r="CV193" s="383"/>
      <c r="CW193" s="383"/>
      <c r="CX193" s="383"/>
      <c r="CY193" s="383"/>
      <c r="CZ193" s="383"/>
      <c r="DA193" s="383"/>
      <c r="DB193" s="383"/>
      <c r="DC193" s="383"/>
      <c r="DD193" s="383"/>
      <c r="DE193" s="383"/>
      <c r="DF193" s="383"/>
      <c r="DG193" s="383"/>
      <c r="DH193" s="383"/>
      <c r="DI193" s="383"/>
      <c r="DJ193" s="383"/>
      <c r="DK193" s="383"/>
      <c r="DL193" s="383"/>
      <c r="DM193" s="383"/>
      <c r="DN193" s="383"/>
      <c r="DO193" s="383"/>
      <c r="DP193" s="383"/>
      <c r="DQ193" s="383"/>
      <c r="DR193" s="383"/>
      <c r="DS193" s="383"/>
      <c r="DT193" s="383"/>
      <c r="DU193" s="383"/>
      <c r="DV193" s="383"/>
      <c r="DW193" s="383"/>
      <c r="DX193" s="383"/>
      <c r="DY193" s="383"/>
      <c r="DZ193" s="383"/>
      <c r="EA193" s="383"/>
      <c r="EB193" s="383"/>
      <c r="EC193" s="383"/>
      <c r="ED193" s="383"/>
      <c r="EE193" s="383"/>
      <c r="EF193" s="383"/>
      <c r="EG193" s="383"/>
      <c r="EH193" s="383"/>
      <c r="EI193" s="383"/>
      <c r="EJ193" s="383"/>
      <c r="EK193" s="383"/>
      <c r="EL193" s="383"/>
      <c r="EM193" s="383"/>
      <c r="EN193" s="383"/>
      <c r="EO193" s="383"/>
      <c r="EP193" s="383"/>
      <c r="EQ193" s="383"/>
      <c r="ER193" s="383"/>
      <c r="ES193" s="383"/>
      <c r="ET193" s="383"/>
      <c r="EU193" s="383"/>
      <c r="EV193" s="383"/>
      <c r="EW193" s="383"/>
      <c r="EX193" s="383"/>
      <c r="EY193" s="383"/>
      <c r="EZ193" s="383"/>
      <c r="FA193" s="383"/>
      <c r="FB193" s="383"/>
      <c r="FC193" s="383"/>
      <c r="FD193" s="383"/>
      <c r="FE193" s="383"/>
      <c r="FF193" s="383"/>
      <c r="FG193" s="383"/>
      <c r="FH193" s="383"/>
      <c r="FI193" s="383"/>
      <c r="FJ193" s="383"/>
      <c r="FK193" s="383"/>
      <c r="FL193" s="383"/>
      <c r="FM193" s="383"/>
      <c r="FN193" s="383"/>
      <c r="FO193" s="383"/>
      <c r="FP193" s="383"/>
      <c r="FQ193" s="383"/>
      <c r="FR193" s="383"/>
      <c r="FS193" s="383"/>
      <c r="FT193" s="383"/>
      <c r="FU193" s="383"/>
      <c r="FV193" s="383"/>
      <c r="FW193" s="383"/>
      <c r="FX193" s="383"/>
      <c r="FY193" s="383"/>
      <c r="FZ193" s="383"/>
      <c r="GA193" s="383"/>
      <c r="GB193" s="383"/>
      <c r="GC193" s="383"/>
      <c r="GD193" s="383"/>
      <c r="GE193" s="383"/>
      <c r="GF193" s="383"/>
      <c r="GG193" s="383"/>
      <c r="GH193" s="383"/>
      <c r="GI193" s="383"/>
      <c r="GJ193" s="383"/>
      <c r="GK193" s="383"/>
      <c r="GL193" s="383"/>
      <c r="GM193" s="383"/>
      <c r="GN193" s="383"/>
      <c r="GO193" s="383"/>
      <c r="GP193" s="383"/>
      <c r="GQ193" s="383"/>
      <c r="GR193" s="383"/>
      <c r="GS193" s="383"/>
      <c r="GT193" s="383"/>
      <c r="GU193" s="383"/>
      <c r="GV193" s="383"/>
      <c r="GW193" s="383"/>
      <c r="GX193" s="383"/>
      <c r="GY193" s="383"/>
      <c r="GZ193" s="383"/>
      <c r="HA193" s="383"/>
      <c r="HB193" s="383"/>
      <c r="HC193" s="383"/>
      <c r="HD193" s="383"/>
      <c r="HE193" s="383"/>
      <c r="HF193" s="383"/>
      <c r="HG193" s="383"/>
      <c r="HH193" s="383"/>
      <c r="HI193" s="384"/>
      <c r="HJ193" s="376">
        <f>SUM(EH43:ET59)</f>
        <v>26021098.060000002</v>
      </c>
      <c r="HK193" s="376">
        <f>SUM(FG43:FS59)</f>
        <v>24716366.059999995</v>
      </c>
      <c r="HL193" s="376">
        <f>SUM(GG43:GR59)</f>
        <v>24716366.059999995</v>
      </c>
      <c r="HM193" s="385" t="s">
        <v>266</v>
      </c>
    </row>
    <row r="194" spans="1:221" ht="25.5" customHeight="1">
      <c r="A194" s="209" t="s">
        <v>267</v>
      </c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371"/>
      <c r="BU194" s="386" t="s">
        <v>268</v>
      </c>
      <c r="BV194" s="387"/>
      <c r="BW194" s="387"/>
      <c r="BX194" s="387"/>
      <c r="BY194" s="387"/>
      <c r="BZ194" s="387"/>
      <c r="CA194" s="387"/>
      <c r="CB194" s="387"/>
      <c r="CC194" s="387"/>
      <c r="CD194" s="387"/>
      <c r="CE194" s="387"/>
      <c r="CF194" s="387"/>
      <c r="CG194" s="387"/>
      <c r="CH194" s="388"/>
      <c r="CI194" s="388"/>
      <c r="CJ194" s="388"/>
      <c r="CK194" s="388"/>
      <c r="CL194" s="388"/>
      <c r="CM194" s="388"/>
      <c r="CN194" s="388"/>
      <c r="CO194" s="388"/>
      <c r="CP194" s="388"/>
      <c r="CQ194" s="388"/>
      <c r="CR194" s="388"/>
      <c r="CS194" s="388"/>
      <c r="CT194" s="388"/>
      <c r="CU194" s="388"/>
      <c r="CV194" s="388"/>
      <c r="CW194" s="388"/>
      <c r="CX194" s="388"/>
      <c r="CY194" s="388"/>
      <c r="CZ194" s="388"/>
      <c r="DA194" s="388"/>
      <c r="DB194" s="388"/>
      <c r="DC194" s="388"/>
      <c r="DD194" s="388"/>
      <c r="DE194" s="388"/>
      <c r="DF194" s="388"/>
      <c r="DG194" s="388"/>
      <c r="DH194" s="388"/>
      <c r="DI194" s="388"/>
      <c r="DJ194" s="388"/>
      <c r="DK194" s="388"/>
      <c r="DL194" s="388"/>
      <c r="DM194" s="388"/>
      <c r="DN194" s="388"/>
      <c r="DO194" s="388"/>
      <c r="DP194" s="388"/>
      <c r="DQ194" s="388"/>
      <c r="DR194" s="388"/>
      <c r="DS194" s="388"/>
      <c r="DT194" s="388"/>
      <c r="DU194" s="388"/>
      <c r="DV194" s="388"/>
      <c r="DW194" s="388"/>
      <c r="DX194" s="388"/>
      <c r="DY194" s="388"/>
      <c r="DZ194" s="388"/>
      <c r="EA194" s="388"/>
      <c r="EB194" s="388"/>
      <c r="EC194" s="388"/>
      <c r="ED194" s="388"/>
      <c r="EE194" s="388"/>
      <c r="EF194" s="388"/>
      <c r="EG194" s="388"/>
      <c r="EH194" s="388"/>
      <c r="EI194" s="388"/>
      <c r="EJ194" s="388"/>
      <c r="EK194" s="388"/>
      <c r="EL194" s="388"/>
      <c r="EM194" s="388"/>
      <c r="EN194" s="388"/>
      <c r="EO194" s="388"/>
      <c r="EP194" s="388"/>
      <c r="EQ194" s="388"/>
      <c r="ER194" s="388"/>
      <c r="ES194" s="388"/>
      <c r="ET194" s="388"/>
      <c r="EU194" s="388"/>
      <c r="EV194" s="388"/>
      <c r="EW194" s="388"/>
      <c r="EX194" s="388"/>
      <c r="EY194" s="388"/>
      <c r="EZ194" s="388"/>
      <c r="FA194" s="388"/>
      <c r="FB194" s="388"/>
      <c r="FC194" s="388"/>
      <c r="FD194" s="388"/>
      <c r="FE194" s="388"/>
      <c r="FF194" s="388"/>
      <c r="FG194" s="388"/>
      <c r="FH194" s="388"/>
      <c r="FI194" s="388"/>
      <c r="FJ194" s="388"/>
      <c r="FK194" s="388"/>
      <c r="FL194" s="388"/>
      <c r="FM194" s="388"/>
      <c r="FN194" s="388"/>
      <c r="FO194" s="388"/>
      <c r="FP194" s="388"/>
      <c r="FQ194" s="388"/>
      <c r="FR194" s="388"/>
      <c r="FS194" s="388"/>
      <c r="FT194" s="388"/>
      <c r="FU194" s="388"/>
      <c r="FV194" s="388"/>
      <c r="FW194" s="388"/>
      <c r="FX194" s="388"/>
      <c r="FY194" s="388"/>
      <c r="FZ194" s="388"/>
      <c r="GA194" s="388"/>
      <c r="GB194" s="388"/>
      <c r="GC194" s="388"/>
      <c r="GD194" s="388"/>
      <c r="GE194" s="388"/>
      <c r="GF194" s="388"/>
      <c r="GG194" s="388"/>
      <c r="GH194" s="388"/>
      <c r="GI194" s="388"/>
      <c r="GJ194" s="388"/>
      <c r="GK194" s="388"/>
      <c r="GL194" s="388"/>
      <c r="GM194" s="388"/>
      <c r="GN194" s="388"/>
      <c r="GO194" s="388"/>
      <c r="GP194" s="388"/>
      <c r="GQ194" s="388"/>
      <c r="GR194" s="388"/>
      <c r="GS194" s="388"/>
      <c r="GT194" s="388"/>
      <c r="GU194" s="388"/>
      <c r="GV194" s="388"/>
      <c r="GW194" s="388"/>
      <c r="GX194" s="388"/>
      <c r="GY194" s="388"/>
      <c r="GZ194" s="388"/>
      <c r="HA194" s="388"/>
      <c r="HB194" s="388"/>
      <c r="HC194" s="388"/>
      <c r="HD194" s="388"/>
      <c r="HE194" s="388"/>
      <c r="HF194" s="388"/>
      <c r="HG194" s="388"/>
      <c r="HH194" s="388"/>
      <c r="HI194" s="388"/>
      <c r="HJ194" s="376">
        <f>SUM(DX99:EK110)</f>
        <v>39699065.859952375</v>
      </c>
      <c r="HK194" s="376">
        <f>SUM(FA99:FN110)</f>
        <v>40372268.189952381</v>
      </c>
      <c r="HL194" s="376">
        <f>SUM(GD99:GP110)</f>
        <v>40372268.189952381</v>
      </c>
      <c r="HM194" s="385" t="s">
        <v>269</v>
      </c>
    </row>
    <row r="195" spans="1:221" ht="20.25" customHeight="1">
      <c r="A195" s="209" t="s">
        <v>270</v>
      </c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389"/>
      <c r="BV195" s="389"/>
      <c r="BW195" s="389"/>
      <c r="BX195" s="389"/>
      <c r="BY195" s="389"/>
      <c r="BZ195" s="389"/>
      <c r="CA195" s="389"/>
      <c r="CB195" s="389"/>
      <c r="CC195" s="389"/>
      <c r="CD195" s="389"/>
      <c r="CE195" s="389"/>
      <c r="CF195" s="389"/>
      <c r="CG195" s="389"/>
      <c r="CH195" s="389"/>
      <c r="CI195" s="389"/>
      <c r="CJ195" s="389"/>
      <c r="CK195" s="389"/>
      <c r="CL195" s="389"/>
      <c r="CM195" s="271"/>
      <c r="CN195" s="271"/>
      <c r="CO195" s="271"/>
      <c r="CP195" s="271"/>
      <c r="CQ195" s="271"/>
      <c r="CR195" s="271"/>
      <c r="CS195" s="271"/>
      <c r="CT195" s="271"/>
      <c r="CU195" s="271"/>
      <c r="CV195" s="271"/>
      <c r="CW195" s="271"/>
      <c r="CX195" s="271"/>
      <c r="CY195" s="271"/>
      <c r="CZ195" s="271"/>
      <c r="DA195" s="271"/>
      <c r="DB195" s="271"/>
      <c r="DC195" s="271"/>
      <c r="DD195" s="271"/>
      <c r="DE195" s="271"/>
      <c r="DF195" s="271"/>
      <c r="DG195" s="271"/>
      <c r="DH195" s="271"/>
      <c r="DI195" s="271"/>
      <c r="DJ195" s="271"/>
      <c r="DK195" s="27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  <c r="DW195" s="271"/>
      <c r="DX195" s="271"/>
      <c r="DY195" s="271"/>
      <c r="DZ195" s="271"/>
      <c r="EA195" s="271"/>
      <c r="EB195" s="271"/>
      <c r="EC195" s="271"/>
      <c r="ED195" s="271"/>
      <c r="EE195" s="271"/>
      <c r="EF195" s="271"/>
      <c r="EG195" s="271"/>
      <c r="EH195" s="271"/>
      <c r="EI195" s="271"/>
      <c r="EJ195" s="271"/>
      <c r="EK195" s="271"/>
      <c r="EL195" s="271"/>
      <c r="EM195" s="271"/>
      <c r="EN195" s="271"/>
      <c r="EO195" s="271"/>
      <c r="EP195" s="271"/>
      <c r="EQ195" s="271"/>
      <c r="ER195" s="271"/>
      <c r="ES195" s="271"/>
      <c r="ET195" s="271"/>
      <c r="EU195" s="271"/>
      <c r="EV195" s="271"/>
      <c r="EW195" s="271"/>
      <c r="EX195" s="271"/>
      <c r="EY195" s="271"/>
      <c r="EZ195" s="271"/>
      <c r="FA195" s="271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271"/>
      <c r="FT195" s="271"/>
      <c r="FU195" s="271"/>
      <c r="FV195" s="271"/>
      <c r="FW195" s="271"/>
      <c r="FX195" s="271"/>
      <c r="FY195" s="271"/>
      <c r="FZ195" s="271"/>
      <c r="GA195" s="271"/>
      <c r="GB195" s="271"/>
      <c r="GC195" s="271"/>
      <c r="GD195" s="271"/>
      <c r="GE195" s="271"/>
      <c r="GF195" s="271"/>
      <c r="GG195" s="271"/>
      <c r="GH195" s="271"/>
      <c r="GI195" s="271"/>
      <c r="GJ195" s="271"/>
      <c r="GK195" s="271"/>
      <c r="GL195" s="271"/>
      <c r="GM195" s="271"/>
      <c r="GN195" s="271"/>
      <c r="GO195" s="271"/>
      <c r="GP195" s="271"/>
      <c r="GQ195" s="271"/>
      <c r="GR195" s="271"/>
      <c r="GS195" s="271"/>
      <c r="GT195" s="271"/>
      <c r="GU195" s="271"/>
      <c r="GV195" s="271"/>
      <c r="GW195" s="271"/>
      <c r="GX195" s="271"/>
      <c r="GY195" s="271"/>
      <c r="GZ195" s="271"/>
      <c r="HA195" s="271"/>
      <c r="HB195" s="271"/>
      <c r="HC195" s="271"/>
      <c r="HD195" s="271"/>
      <c r="HE195" s="271"/>
      <c r="HF195" s="271"/>
      <c r="HG195" s="271"/>
      <c r="HH195" s="271"/>
      <c r="HI195" s="271"/>
      <c r="HJ195" s="390">
        <v>65720163.920000002</v>
      </c>
      <c r="HK195" s="390">
        <v>65088634.25</v>
      </c>
      <c r="HL195" s="390">
        <v>65088634.25</v>
      </c>
      <c r="HM195" s="391" t="s">
        <v>271</v>
      </c>
    </row>
    <row r="196" spans="1:221" ht="20.25" customHeight="1" thickBo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5"/>
      <c r="CA196" s="205"/>
      <c r="CB196" s="205"/>
      <c r="CC196" s="205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5"/>
      <c r="CO196" s="205"/>
      <c r="CP196" s="205"/>
      <c r="CQ196" s="205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5"/>
      <c r="DC196" s="205"/>
      <c r="DD196" s="205"/>
      <c r="DE196" s="205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5"/>
      <c r="DQ196" s="205"/>
      <c r="DR196" s="205"/>
      <c r="DS196" s="205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5"/>
      <c r="EE196" s="205"/>
      <c r="EF196" s="205"/>
      <c r="EG196" s="205"/>
      <c r="EH196" s="205"/>
      <c r="EI196" s="205"/>
      <c r="EJ196" s="205"/>
      <c r="EK196" s="205"/>
      <c r="EL196" s="205"/>
      <c r="EM196" s="205"/>
      <c r="EN196" s="205"/>
      <c r="EO196" s="205"/>
      <c r="EP196" s="205"/>
      <c r="EQ196" s="205"/>
      <c r="ER196" s="205"/>
      <c r="ES196" s="205"/>
      <c r="ET196" s="205"/>
      <c r="EU196" s="205"/>
      <c r="EV196" s="205"/>
      <c r="EW196" s="205"/>
      <c r="EX196" s="205"/>
      <c r="EY196" s="205"/>
      <c r="EZ196" s="205"/>
      <c r="FA196" s="205"/>
      <c r="FB196" s="205"/>
      <c r="FC196" s="205"/>
      <c r="FD196" s="205"/>
      <c r="FE196" s="205"/>
      <c r="FF196" s="205"/>
      <c r="FG196" s="205"/>
      <c r="FH196" s="205"/>
      <c r="FI196" s="205"/>
      <c r="FJ196" s="205"/>
      <c r="FK196" s="205"/>
      <c r="FL196" s="205"/>
      <c r="FM196" s="205"/>
      <c r="FN196" s="205"/>
      <c r="FO196" s="205"/>
      <c r="FP196" s="205"/>
      <c r="FQ196" s="205"/>
      <c r="FR196" s="205"/>
      <c r="FS196" s="205"/>
      <c r="FT196" s="205"/>
      <c r="FU196" s="205"/>
      <c r="FV196" s="205"/>
      <c r="FW196" s="205"/>
      <c r="FX196" s="205"/>
      <c r="FY196" s="205"/>
      <c r="FZ196" s="205"/>
      <c r="GA196" s="205"/>
      <c r="GB196" s="205"/>
      <c r="GC196" s="205"/>
      <c r="GD196" s="205"/>
      <c r="GE196" s="205"/>
      <c r="GF196" s="205"/>
      <c r="GG196" s="205"/>
      <c r="GH196" s="205"/>
      <c r="GI196" s="205"/>
      <c r="GJ196" s="205"/>
      <c r="GK196" s="205"/>
      <c r="GL196" s="205"/>
      <c r="GM196" s="205"/>
      <c r="GN196" s="205"/>
      <c r="GO196" s="205"/>
      <c r="GP196" s="205"/>
      <c r="GQ196" s="205"/>
      <c r="GR196" s="205"/>
      <c r="GS196" s="205"/>
      <c r="GT196" s="205"/>
      <c r="GU196" s="205"/>
      <c r="GV196" s="205"/>
      <c r="GW196" s="205"/>
      <c r="GX196" s="205"/>
      <c r="GY196" s="205"/>
      <c r="GZ196" s="205"/>
      <c r="HA196" s="205"/>
      <c r="HB196" s="205"/>
      <c r="HC196" s="205"/>
      <c r="HD196" s="205"/>
      <c r="HE196" s="205"/>
      <c r="HF196" s="205"/>
      <c r="HG196" s="205"/>
      <c r="HH196" s="205"/>
      <c r="HI196" s="205"/>
      <c r="HJ196" s="392">
        <f>HJ195-HJ193-HJ194-HJ190</f>
        <v>4.7624111175537109E-5</v>
      </c>
      <c r="HK196" s="392">
        <f>HK195-HK193-HK194-HK190</f>
        <v>4.7624111175537109E-5</v>
      </c>
      <c r="HL196" s="392">
        <f>HL195-HL193-HL194-HL190</f>
        <v>4.7624111175537109E-5</v>
      </c>
      <c r="HM196" s="393" t="s">
        <v>272</v>
      </c>
    </row>
    <row r="197" spans="1:221" ht="18" customHeight="1" thickBot="1">
      <c r="A197" s="394" t="s">
        <v>273</v>
      </c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  <c r="AU197" s="394"/>
      <c r="AV197" s="394"/>
      <c r="AW197" s="394"/>
      <c r="AX197" s="394"/>
      <c r="AY197" s="394"/>
      <c r="AZ197" s="394"/>
      <c r="BA197" s="394"/>
      <c r="BB197" s="394"/>
      <c r="BC197" s="394"/>
      <c r="BD197" s="394"/>
      <c r="BE197" s="394"/>
      <c r="BF197" s="394"/>
      <c r="BG197" s="394"/>
      <c r="BH197" s="394"/>
      <c r="BI197" s="394"/>
      <c r="BJ197" s="394"/>
      <c r="BK197" s="394"/>
      <c r="BL197" s="394"/>
      <c r="BM197" s="394"/>
      <c r="BN197" s="394"/>
      <c r="BO197" s="394"/>
      <c r="BP197" s="394"/>
      <c r="BQ197" s="394"/>
      <c r="BR197" s="394"/>
      <c r="BS197" s="394"/>
      <c r="BT197" s="394"/>
      <c r="BU197" s="394"/>
      <c r="BV197" s="394"/>
      <c r="BW197" s="394"/>
      <c r="BX197" s="394"/>
      <c r="BY197" s="394"/>
      <c r="BZ197" s="394"/>
      <c r="CA197" s="394"/>
      <c r="CB197" s="394"/>
      <c r="CC197" s="394"/>
      <c r="CD197" s="394"/>
      <c r="CE197" s="394"/>
      <c r="CF197" s="394"/>
      <c r="CG197" s="394"/>
      <c r="CH197" s="394"/>
      <c r="CI197" s="394"/>
      <c r="CJ197" s="394"/>
      <c r="CK197" s="394"/>
      <c r="CL197" s="394"/>
      <c r="CM197" s="394"/>
      <c r="CN197" s="394"/>
      <c r="CO197" s="394"/>
      <c r="CP197" s="394"/>
      <c r="CQ197" s="394"/>
      <c r="CR197" s="394"/>
      <c r="CS197" s="394"/>
      <c r="CT197" s="394"/>
      <c r="CU197" s="394"/>
      <c r="CV197" s="394"/>
      <c r="CW197" s="394"/>
      <c r="CX197" s="394"/>
      <c r="CY197" s="394"/>
      <c r="CZ197" s="394"/>
      <c r="DA197" s="394"/>
      <c r="DB197" s="394"/>
      <c r="DC197" s="394"/>
      <c r="DD197" s="394"/>
      <c r="DE197" s="394"/>
      <c r="DF197" s="394"/>
      <c r="DG197" s="394"/>
      <c r="DH197" s="394"/>
      <c r="DI197" s="394"/>
      <c r="DJ197" s="394"/>
      <c r="DK197" s="394"/>
      <c r="DL197" s="394"/>
      <c r="DM197" s="394"/>
      <c r="DN197" s="394"/>
      <c r="DO197" s="394"/>
      <c r="DP197" s="394"/>
      <c r="DQ197" s="394"/>
      <c r="DR197" s="394"/>
      <c r="DS197" s="394"/>
      <c r="DT197" s="394"/>
      <c r="DU197" s="394"/>
      <c r="DV197" s="394"/>
      <c r="DW197" s="394"/>
      <c r="DX197" s="394"/>
      <c r="DY197" s="394"/>
      <c r="DZ197" s="394"/>
      <c r="EA197" s="394"/>
      <c r="EB197" s="394"/>
      <c r="EC197" s="394"/>
      <c r="ED197" s="394"/>
      <c r="EE197" s="394"/>
      <c r="EF197" s="394"/>
      <c r="EG197" s="394"/>
      <c r="EH197" s="394"/>
      <c r="EI197" s="394"/>
      <c r="EJ197" s="394"/>
      <c r="EK197" s="394"/>
      <c r="EL197" s="394"/>
      <c r="EM197" s="394"/>
      <c r="EN197" s="394"/>
      <c r="EO197" s="394"/>
      <c r="EP197" s="394"/>
      <c r="EQ197" s="394"/>
      <c r="ER197" s="394"/>
      <c r="ES197" s="394"/>
      <c r="ET197" s="394"/>
      <c r="EU197" s="394"/>
      <c r="EV197" s="394"/>
      <c r="EW197" s="394"/>
      <c r="EX197" s="394"/>
      <c r="EY197" s="394"/>
      <c r="EZ197" s="394"/>
      <c r="FA197" s="394"/>
      <c r="FB197" s="394"/>
      <c r="FC197" s="394"/>
      <c r="FD197" s="394"/>
      <c r="FE197" s="394"/>
      <c r="FF197" s="394"/>
      <c r="FG197" s="394"/>
      <c r="FH197" s="394"/>
      <c r="FI197" s="394"/>
      <c r="FJ197" s="394"/>
      <c r="FK197" s="394"/>
      <c r="FL197" s="394"/>
      <c r="FM197" s="394"/>
      <c r="FN197" s="394"/>
      <c r="FO197" s="394"/>
      <c r="FP197" s="395"/>
      <c r="FQ197" s="396">
        <f>DX98+DX99+DX100+DX101+DX102+DX103+DX104+DX105+DX106+DX107+DX108+EH42+EH43+EH44+EH45+EH46+EH47+EH48+EH49+EH50+EH51+EH52+EH53+EH54+EH55+EH56+EH57+EH58+DX109+DX148+DX149+DX150+DX151+DX152+DX153</f>
        <v>65720163.919952393</v>
      </c>
      <c r="FR197" s="397"/>
      <c r="FS197" s="397"/>
      <c r="FT197" s="397"/>
      <c r="FU197" s="397"/>
      <c r="FV197" s="397"/>
      <c r="FW197" s="397"/>
      <c r="FX197" s="397"/>
      <c r="FY197" s="397"/>
      <c r="FZ197" s="397"/>
      <c r="GA197" s="397"/>
      <c r="GB197" s="397"/>
      <c r="GC197" s="397"/>
      <c r="GD197" s="397"/>
      <c r="GE197" s="397"/>
      <c r="GF197" s="397"/>
      <c r="GG197" s="397"/>
      <c r="GH197" s="397"/>
      <c r="GI197" s="397"/>
      <c r="GJ197" s="397"/>
      <c r="GK197" s="397"/>
      <c r="GL197" s="398"/>
      <c r="GM197" s="399"/>
      <c r="GN197" s="379"/>
      <c r="GO197" s="379"/>
      <c r="GP197" s="379"/>
      <c r="GQ197" s="379"/>
      <c r="GR197" s="379"/>
      <c r="GS197" s="379"/>
      <c r="GT197" s="379"/>
      <c r="GU197" s="379"/>
      <c r="GV197" s="379"/>
      <c r="GW197" s="379"/>
      <c r="GX197" s="379"/>
      <c r="GY197" s="379"/>
      <c r="GZ197" s="379"/>
      <c r="HA197" s="379"/>
      <c r="HB197" s="379"/>
      <c r="HC197" s="379"/>
      <c r="HD197" s="379"/>
      <c r="HE197" s="379"/>
      <c r="HF197" s="379"/>
      <c r="HG197" s="379"/>
      <c r="HH197" s="379"/>
      <c r="HI197" s="379"/>
    </row>
    <row r="198" spans="1:221" ht="19.5" customHeight="1">
      <c r="A198" s="400" t="s">
        <v>278</v>
      </c>
      <c r="B198" s="400"/>
      <c r="C198" s="400"/>
      <c r="D198" s="400"/>
      <c r="E198" s="400"/>
      <c r="F198" s="400"/>
      <c r="G198" s="400"/>
      <c r="H198" s="400"/>
      <c r="I198" s="400"/>
      <c r="J198" s="400"/>
      <c r="K198" s="400"/>
      <c r="L198" s="400"/>
      <c r="M198" s="40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400"/>
      <c r="AD198" s="400"/>
      <c r="AE198" s="400"/>
      <c r="AF198" s="400"/>
      <c r="AG198" s="400"/>
      <c r="AH198" s="400"/>
      <c r="AI198" s="400"/>
      <c r="AJ198" s="400"/>
      <c r="AK198" s="400"/>
      <c r="AL198" s="400"/>
      <c r="AM198" s="400"/>
      <c r="AN198" s="400"/>
      <c r="AO198" s="400"/>
      <c r="AP198" s="400"/>
      <c r="AQ198" s="400"/>
      <c r="AR198" s="400"/>
      <c r="AS198" s="400"/>
      <c r="AT198" s="400"/>
      <c r="AU198" s="400"/>
      <c r="AV198" s="400"/>
      <c r="AW198" s="400"/>
      <c r="AX198" s="400"/>
      <c r="AY198" s="400"/>
      <c r="AZ198" s="400"/>
      <c r="BA198" s="400"/>
      <c r="BB198" s="400"/>
      <c r="BC198" s="400"/>
      <c r="BD198" s="400"/>
      <c r="BE198" s="400"/>
      <c r="BF198" s="400"/>
      <c r="BG198" s="400"/>
      <c r="BH198" s="400"/>
      <c r="BI198" s="400"/>
      <c r="BJ198" s="400"/>
      <c r="BK198" s="400"/>
      <c r="BL198" s="400"/>
      <c r="BM198" s="400"/>
      <c r="BN198" s="400"/>
      <c r="BO198" s="400"/>
      <c r="BP198" s="400"/>
      <c r="BQ198" s="400"/>
      <c r="BR198" s="400"/>
      <c r="BS198" s="400"/>
      <c r="BT198" s="400"/>
      <c r="BU198" s="400"/>
      <c r="BV198" s="400"/>
      <c r="BW198" s="400"/>
      <c r="BX198" s="400"/>
      <c r="BY198" s="400"/>
      <c r="BZ198" s="400"/>
      <c r="CA198" s="400"/>
      <c r="CB198" s="400"/>
      <c r="CC198" s="400"/>
      <c r="CD198" s="400"/>
      <c r="CE198" s="400"/>
      <c r="CF198" s="400"/>
      <c r="CG198" s="400"/>
      <c r="CH198" s="400"/>
      <c r="CI198" s="400"/>
      <c r="CJ198" s="400"/>
      <c r="CK198" s="400"/>
      <c r="CL198" s="400"/>
      <c r="CM198" s="400"/>
      <c r="CN198" s="400"/>
      <c r="CO198" s="400"/>
      <c r="CP198" s="400"/>
      <c r="CQ198" s="400"/>
      <c r="CR198" s="400"/>
      <c r="CS198" s="400"/>
      <c r="CT198" s="400"/>
      <c r="CU198" s="400"/>
      <c r="CV198" s="400"/>
      <c r="CW198" s="400"/>
      <c r="CX198" s="400"/>
      <c r="CY198" s="400"/>
      <c r="CZ198" s="400"/>
      <c r="DA198" s="400"/>
      <c r="DB198" s="400"/>
      <c r="DC198" s="400"/>
      <c r="DD198" s="400"/>
      <c r="DE198" s="400"/>
      <c r="DF198" s="400"/>
      <c r="DG198" s="400"/>
      <c r="DH198" s="400"/>
      <c r="DI198" s="400"/>
      <c r="DJ198" s="400"/>
      <c r="DK198" s="400"/>
      <c r="DL198" s="400"/>
      <c r="DM198" s="400"/>
      <c r="DN198" s="400"/>
      <c r="DO198" s="400"/>
      <c r="DP198" s="400"/>
      <c r="DQ198" s="400"/>
      <c r="DR198" s="400"/>
      <c r="DS198" s="400"/>
      <c r="DT198" s="400"/>
      <c r="DU198" s="400"/>
      <c r="DV198" s="400"/>
      <c r="DW198" s="400"/>
      <c r="DX198" s="400"/>
      <c r="DY198" s="400"/>
      <c r="DZ198" s="400"/>
      <c r="EA198" s="400"/>
      <c r="EB198" s="400"/>
      <c r="EC198" s="400"/>
      <c r="ED198" s="400"/>
      <c r="EE198" s="400"/>
      <c r="EF198" s="400"/>
      <c r="EG198" s="400"/>
      <c r="EH198" s="400"/>
      <c r="EI198" s="400"/>
      <c r="EJ198" s="400"/>
      <c r="EK198" s="400"/>
      <c r="EL198" s="400"/>
      <c r="EM198" s="400"/>
      <c r="EN198" s="400"/>
      <c r="EO198" s="400"/>
      <c r="EP198" s="400"/>
      <c r="EQ198" s="400"/>
      <c r="ER198" s="400"/>
      <c r="ES198" s="400"/>
      <c r="ET198" s="400"/>
      <c r="EU198" s="400"/>
      <c r="EV198" s="400"/>
      <c r="EW198" s="400"/>
      <c r="EX198" s="400"/>
      <c r="EY198" s="400"/>
      <c r="EZ198" s="400"/>
      <c r="FA198" s="400"/>
      <c r="FB198" s="400"/>
      <c r="FC198" s="400"/>
      <c r="FD198" s="400"/>
      <c r="FE198" s="400"/>
      <c r="FF198" s="400"/>
      <c r="FG198" s="400"/>
      <c r="FH198" s="400"/>
      <c r="FI198" s="400"/>
      <c r="FJ198" s="400"/>
      <c r="FK198" s="400"/>
      <c r="FL198" s="400"/>
      <c r="FM198" s="400"/>
      <c r="FN198" s="400"/>
      <c r="FO198" s="400"/>
      <c r="FP198" s="400"/>
      <c r="FQ198" s="400"/>
      <c r="FR198" s="400"/>
      <c r="FS198" s="400"/>
      <c r="FT198" s="400"/>
      <c r="FU198" s="400"/>
      <c r="FV198" s="400"/>
      <c r="FW198" s="400"/>
      <c r="FX198" s="400"/>
      <c r="FY198" s="400"/>
      <c r="FZ198" s="400"/>
      <c r="GA198" s="400"/>
      <c r="GB198" s="400"/>
      <c r="GC198" s="400"/>
      <c r="GD198" s="400"/>
      <c r="GE198" s="400"/>
      <c r="GF198" s="400"/>
      <c r="GG198" s="400"/>
      <c r="GH198" s="400"/>
      <c r="GI198" s="400"/>
      <c r="GJ198" s="400"/>
      <c r="GK198" s="400"/>
      <c r="GL198" s="400"/>
      <c r="GM198" s="400"/>
      <c r="GN198" s="400"/>
      <c r="GO198" s="400"/>
      <c r="GP198" s="400"/>
      <c r="GQ198" s="400"/>
      <c r="GR198" s="400"/>
      <c r="GS198" s="400"/>
      <c r="GT198" s="400"/>
      <c r="GU198" s="400"/>
      <c r="GV198" s="400"/>
      <c r="GW198" s="400"/>
      <c r="GX198" s="400"/>
      <c r="GY198" s="400"/>
      <c r="GZ198" s="400"/>
      <c r="HA198" s="400"/>
      <c r="HB198" s="400"/>
      <c r="HC198" s="400"/>
      <c r="HD198" s="400"/>
      <c r="HE198" s="400"/>
      <c r="HF198" s="400"/>
      <c r="HG198" s="400"/>
      <c r="HH198" s="400"/>
      <c r="HI198" s="400"/>
      <c r="HJ198" s="401">
        <v>65720163.920000002</v>
      </c>
      <c r="HK198" s="401">
        <v>65088634.25</v>
      </c>
      <c r="HL198" s="401">
        <v>65088634.25</v>
      </c>
      <c r="HM198" s="391" t="s">
        <v>274</v>
      </c>
    </row>
    <row r="199" spans="1:221" ht="23.2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205"/>
      <c r="CY199" s="205"/>
      <c r="CZ199" s="205"/>
      <c r="DA199" s="205"/>
      <c r="DB199" s="205"/>
      <c r="DC199" s="205"/>
      <c r="DD199" s="205"/>
      <c r="DE199" s="205"/>
      <c r="DF199" s="205"/>
      <c r="DG199" s="20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205"/>
      <c r="EI199" s="205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205"/>
      <c r="FS199" s="205"/>
      <c r="FT199" s="205"/>
      <c r="FU199" s="205"/>
      <c r="FV199" s="205"/>
      <c r="FW199" s="205"/>
      <c r="FX199" s="205"/>
      <c r="FY199" s="205"/>
      <c r="FZ199" s="205"/>
      <c r="GA199" s="205"/>
      <c r="GB199" s="205"/>
      <c r="GC199" s="205"/>
      <c r="GD199" s="205"/>
      <c r="GE199" s="205"/>
      <c r="GF199" s="205"/>
      <c r="GG199" s="205"/>
      <c r="GH199" s="205"/>
      <c r="GI199" s="205"/>
      <c r="GJ199" s="205"/>
      <c r="GK199" s="205"/>
      <c r="GL199" s="205"/>
      <c r="GM199" s="205"/>
      <c r="GN199" s="205"/>
      <c r="GO199" s="205"/>
      <c r="GP199" s="205"/>
      <c r="GQ199" s="205"/>
      <c r="GR199" s="205"/>
      <c r="GS199" s="205"/>
      <c r="GT199" s="205"/>
      <c r="GU199" s="205"/>
      <c r="GV199" s="205"/>
      <c r="GW199" s="205"/>
      <c r="GX199" s="205"/>
      <c r="GY199" s="205"/>
      <c r="GZ199" s="205"/>
      <c r="HA199" s="205"/>
      <c r="HB199" s="205"/>
      <c r="HC199" s="205"/>
      <c r="HD199" s="205"/>
      <c r="HE199" s="205"/>
      <c r="HF199" s="205"/>
      <c r="HG199" s="205"/>
      <c r="HH199" s="205"/>
      <c r="HI199" s="205"/>
      <c r="HJ199" s="392">
        <f>HJ198-FQ197</f>
        <v>4.7609210014343262E-5</v>
      </c>
      <c r="HK199" s="392">
        <f>HK198-HK193-HK194-HK190</f>
        <v>4.7624111175537109E-5</v>
      </c>
      <c r="HL199" s="392">
        <f>HL198-HL193-HL194-HL190</f>
        <v>4.7624111175537109E-5</v>
      </c>
      <c r="HM199" s="393" t="s">
        <v>272</v>
      </c>
    </row>
    <row r="200" spans="1:221" ht="19.5" customHeight="1">
      <c r="A200" s="402"/>
      <c r="B200" s="402"/>
      <c r="C200" s="402"/>
      <c r="D200" s="402"/>
      <c r="E200" s="402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2"/>
      <c r="AZ200" s="402"/>
      <c r="BA200" s="402"/>
      <c r="BB200" s="402"/>
      <c r="BC200" s="402"/>
      <c r="BD200" s="402"/>
      <c r="BE200" s="402"/>
      <c r="BF200" s="402"/>
      <c r="BG200" s="402"/>
      <c r="BH200" s="402"/>
      <c r="BI200" s="402"/>
      <c r="BJ200" s="402"/>
      <c r="BK200" s="402"/>
      <c r="BL200" s="402"/>
      <c r="BM200" s="402"/>
      <c r="BN200" s="402"/>
      <c r="BO200" s="402"/>
      <c r="BP200" s="402"/>
      <c r="BQ200" s="402"/>
      <c r="BR200" s="402"/>
      <c r="BS200" s="402"/>
      <c r="BT200" s="402"/>
      <c r="BU200" s="402"/>
      <c r="BV200" s="402"/>
      <c r="BW200" s="402"/>
      <c r="BX200" s="402"/>
      <c r="BY200" s="402"/>
      <c r="BZ200" s="402"/>
      <c r="CA200" s="402"/>
      <c r="CB200" s="402"/>
      <c r="CC200" s="402"/>
      <c r="CD200" s="402"/>
      <c r="CE200" s="402"/>
      <c r="CF200" s="402"/>
      <c r="CG200" s="402"/>
      <c r="CH200" s="402"/>
      <c r="CI200" s="402"/>
      <c r="CJ200" s="402"/>
      <c r="CK200" s="402"/>
      <c r="CL200" s="402"/>
      <c r="CM200" s="402"/>
      <c r="CN200" s="402"/>
      <c r="CO200" s="402"/>
      <c r="CP200" s="402"/>
      <c r="CQ200" s="402"/>
      <c r="CR200" s="402"/>
      <c r="CS200" s="402"/>
      <c r="CT200" s="402"/>
      <c r="CU200" s="402"/>
      <c r="CV200" s="402"/>
      <c r="CW200" s="402"/>
      <c r="CX200" s="402"/>
      <c r="CY200" s="402"/>
      <c r="CZ200" s="402"/>
      <c r="DA200" s="402"/>
      <c r="DB200" s="402"/>
      <c r="DC200" s="402"/>
      <c r="DD200" s="402"/>
      <c r="DE200" s="402"/>
      <c r="DF200" s="402"/>
      <c r="DG200" s="402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2"/>
      <c r="DS200" s="402"/>
      <c r="DT200" s="402"/>
      <c r="DU200" s="402"/>
      <c r="DV200" s="402"/>
      <c r="DW200" s="402"/>
      <c r="DX200" s="402"/>
      <c r="DY200" s="402"/>
      <c r="DZ200" s="402"/>
      <c r="EA200" s="402"/>
      <c r="EB200" s="402"/>
      <c r="EC200" s="402"/>
      <c r="ED200" s="402"/>
      <c r="EE200" s="402"/>
      <c r="EF200" s="402"/>
      <c r="EG200" s="402"/>
      <c r="EH200" s="402"/>
      <c r="EI200" s="402"/>
      <c r="EJ200" s="402"/>
      <c r="EK200" s="402"/>
      <c r="EL200" s="402"/>
      <c r="EM200" s="402"/>
      <c r="EN200" s="402"/>
      <c r="EO200" s="402"/>
      <c r="EP200" s="402"/>
      <c r="EQ200" s="402"/>
      <c r="ER200" s="402"/>
      <c r="ES200" s="402"/>
      <c r="ET200" s="402"/>
      <c r="EU200" s="402"/>
      <c r="EV200" s="402"/>
      <c r="EW200" s="402"/>
      <c r="EX200" s="402"/>
      <c r="EY200" s="402"/>
      <c r="EZ200" s="402"/>
      <c r="FA200" s="402"/>
      <c r="FB200" s="402"/>
      <c r="FC200" s="402"/>
      <c r="FD200" s="402"/>
      <c r="FE200" s="402"/>
      <c r="FF200" s="402"/>
      <c r="FG200" s="402"/>
      <c r="FH200" s="402"/>
      <c r="FI200" s="402"/>
      <c r="FJ200" s="402"/>
      <c r="FK200" s="402"/>
      <c r="FL200" s="402"/>
      <c r="FM200" s="402"/>
      <c r="FN200" s="402"/>
      <c r="FO200" s="402"/>
      <c r="FP200" s="402"/>
      <c r="FQ200" s="402"/>
      <c r="FR200" s="402"/>
      <c r="FS200" s="402"/>
      <c r="FT200" s="402"/>
      <c r="FU200" s="402"/>
      <c r="FV200" s="402"/>
      <c r="FW200" s="402"/>
      <c r="FX200" s="402"/>
      <c r="FY200" s="402"/>
      <c r="FZ200" s="402"/>
      <c r="GA200" s="402"/>
      <c r="GB200" s="402"/>
      <c r="GC200" s="402"/>
      <c r="GD200" s="402"/>
      <c r="GE200" s="402"/>
      <c r="GF200" s="402"/>
      <c r="GG200" s="402"/>
      <c r="GH200" s="402"/>
      <c r="GI200" s="402"/>
      <c r="GJ200" s="402"/>
      <c r="GK200" s="402"/>
      <c r="GL200" s="402"/>
      <c r="GM200" s="402"/>
      <c r="GN200" s="402"/>
      <c r="GO200" s="402"/>
      <c r="GP200" s="402"/>
      <c r="GQ200" s="402"/>
      <c r="GR200" s="402"/>
      <c r="GS200" s="402"/>
      <c r="GT200" s="402"/>
      <c r="GU200" s="402"/>
      <c r="GV200" s="402"/>
      <c r="GW200" s="402"/>
      <c r="GX200" s="402"/>
      <c r="GY200" s="402"/>
      <c r="GZ200" s="402"/>
      <c r="HA200" s="402"/>
      <c r="HB200" s="402"/>
      <c r="HC200" s="402"/>
      <c r="HD200" s="402"/>
      <c r="HE200" s="402"/>
      <c r="HF200" s="402"/>
      <c r="HG200" s="402"/>
      <c r="HH200" s="402"/>
      <c r="HI200" s="402"/>
      <c r="HK200" s="403"/>
    </row>
    <row r="201" spans="1:221" ht="12.75" customHeight="1">
      <c r="A201" s="402" t="s">
        <v>275</v>
      </c>
      <c r="B201" s="402"/>
      <c r="C201" s="402"/>
      <c r="D201" s="402"/>
      <c r="E201" s="402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2"/>
      <c r="AZ201" s="402"/>
      <c r="BA201" s="402"/>
      <c r="BB201" s="402"/>
      <c r="BC201" s="402"/>
      <c r="BD201" s="402"/>
      <c r="BE201" s="402"/>
      <c r="BF201" s="402"/>
      <c r="BG201" s="402"/>
      <c r="BH201" s="402"/>
      <c r="BI201" s="402"/>
      <c r="BJ201" s="402"/>
      <c r="BK201" s="402"/>
      <c r="BL201" s="402"/>
      <c r="BM201" s="402"/>
      <c r="BN201" s="402"/>
      <c r="BO201" s="402"/>
      <c r="BP201" s="402"/>
      <c r="BQ201" s="402"/>
      <c r="BR201" s="402"/>
      <c r="BS201" s="402"/>
      <c r="BT201" s="402"/>
      <c r="BU201" s="402"/>
      <c r="BV201" s="402"/>
      <c r="BW201" s="402"/>
      <c r="BX201" s="402"/>
      <c r="BY201" s="402"/>
      <c r="BZ201" s="402"/>
      <c r="CA201" s="402"/>
      <c r="CB201" s="402"/>
      <c r="CC201" s="402"/>
      <c r="CD201" s="402"/>
      <c r="CE201" s="402"/>
      <c r="CF201" s="402"/>
      <c r="CG201" s="402"/>
      <c r="CH201" s="402"/>
      <c r="CI201" s="402"/>
      <c r="CJ201" s="402"/>
      <c r="CK201" s="402"/>
      <c r="CL201" s="402"/>
      <c r="CM201" s="402"/>
      <c r="CN201" s="402"/>
      <c r="CO201" s="402"/>
      <c r="CP201" s="402"/>
      <c r="CQ201" s="402"/>
      <c r="CR201" s="402"/>
      <c r="CS201" s="402"/>
      <c r="CT201" s="402"/>
      <c r="CU201" s="402"/>
      <c r="CV201" s="402"/>
      <c r="CW201" s="402"/>
      <c r="CX201" s="402"/>
      <c r="CY201" s="402"/>
      <c r="CZ201" s="402"/>
      <c r="DA201" s="402"/>
      <c r="DB201" s="402"/>
      <c r="DC201" s="402"/>
      <c r="DD201" s="402"/>
      <c r="DE201" s="402"/>
      <c r="DF201" s="402"/>
      <c r="DG201" s="402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2"/>
      <c r="DS201" s="402"/>
      <c r="DT201" s="402"/>
      <c r="DU201" s="402"/>
      <c r="DV201" s="402"/>
      <c r="DW201" s="402"/>
      <c r="DX201" s="402"/>
      <c r="DY201" s="402"/>
      <c r="DZ201" s="402"/>
      <c r="EA201" s="402"/>
      <c r="EB201" s="402"/>
      <c r="EC201" s="402"/>
      <c r="ED201" s="402"/>
      <c r="EE201" s="402"/>
      <c r="EF201" s="402"/>
      <c r="EG201" s="402"/>
      <c r="EH201" s="402"/>
      <c r="EI201" s="402"/>
      <c r="EJ201" s="402"/>
      <c r="EK201" s="402"/>
      <c r="EL201" s="402"/>
      <c r="EM201" s="402"/>
      <c r="EN201" s="402"/>
      <c r="EO201" s="402"/>
      <c r="EP201" s="402"/>
      <c r="EQ201" s="402"/>
      <c r="ER201" s="402"/>
      <c r="ES201" s="402"/>
      <c r="ET201" s="402"/>
      <c r="EU201" s="402"/>
      <c r="EV201" s="402"/>
      <c r="EW201" s="402"/>
      <c r="EX201" s="402"/>
      <c r="EY201" s="402"/>
      <c r="EZ201" s="402"/>
      <c r="FA201" s="402"/>
      <c r="FB201" s="402"/>
      <c r="FC201" s="402"/>
      <c r="FD201" s="402"/>
      <c r="FE201" s="402"/>
      <c r="FF201" s="402"/>
      <c r="FG201" s="402"/>
      <c r="FH201" s="402"/>
      <c r="FI201" s="402"/>
      <c r="FJ201" s="402"/>
      <c r="FK201" s="402"/>
      <c r="FL201" s="402"/>
      <c r="FM201" s="402"/>
      <c r="FN201" s="402"/>
      <c r="FO201" s="402"/>
      <c r="FP201" s="402"/>
      <c r="FQ201" s="402"/>
      <c r="FR201" s="402"/>
      <c r="FS201" s="402"/>
      <c r="FT201" s="402"/>
      <c r="FU201" s="402"/>
      <c r="FV201" s="402"/>
      <c r="FW201" s="402"/>
      <c r="FX201" s="402"/>
      <c r="FY201" s="402"/>
      <c r="FZ201" s="402"/>
      <c r="GA201" s="402"/>
      <c r="GB201" s="402"/>
      <c r="GC201" s="402"/>
      <c r="GD201" s="402"/>
      <c r="GE201" s="402"/>
      <c r="GF201" s="402"/>
      <c r="GG201" s="402"/>
      <c r="GH201" s="402"/>
      <c r="GI201" s="402"/>
      <c r="GJ201" s="402"/>
      <c r="GK201" s="402"/>
      <c r="GL201" s="402"/>
      <c r="GM201" s="402"/>
      <c r="GN201" s="402"/>
      <c r="GO201" s="402"/>
      <c r="GP201" s="402"/>
      <c r="GQ201" s="402"/>
      <c r="GR201" s="402"/>
      <c r="GS201" s="402"/>
      <c r="GT201" s="402"/>
      <c r="GU201" s="402"/>
      <c r="GV201" s="402"/>
      <c r="GW201" s="402"/>
      <c r="GX201" s="402"/>
      <c r="GY201" s="402"/>
      <c r="GZ201" s="402"/>
      <c r="HA201" s="402"/>
      <c r="HB201" s="402"/>
      <c r="HC201" s="402"/>
      <c r="HD201" s="402"/>
      <c r="HE201" s="402"/>
      <c r="HF201" s="402"/>
      <c r="HG201" s="402"/>
      <c r="HH201" s="402"/>
      <c r="HI201" s="402"/>
    </row>
    <row r="202" spans="1:221" ht="12.75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  <c r="BO202" s="205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5"/>
      <c r="CA202" s="205"/>
      <c r="CB202" s="205"/>
      <c r="CC202" s="205"/>
      <c r="CD202" s="205"/>
      <c r="CE202" s="205"/>
      <c r="CF202" s="205"/>
      <c r="CG202" s="205"/>
      <c r="CH202" s="205"/>
      <c r="CI202" s="205"/>
      <c r="CJ202" s="205"/>
      <c r="CK202" s="205"/>
      <c r="CL202" s="205"/>
      <c r="CM202" s="205"/>
      <c r="CN202" s="205"/>
      <c r="CO202" s="205"/>
      <c r="CP202" s="205"/>
      <c r="CQ202" s="205"/>
      <c r="CR202" s="205"/>
      <c r="CS202" s="205"/>
      <c r="CT202" s="205"/>
      <c r="CU202" s="205"/>
      <c r="CV202" s="205"/>
      <c r="CW202" s="205"/>
      <c r="CX202" s="205"/>
      <c r="CY202" s="205"/>
      <c r="CZ202" s="205"/>
      <c r="DA202" s="205"/>
      <c r="DB202" s="205"/>
      <c r="DC202" s="205"/>
      <c r="DD202" s="205"/>
      <c r="DE202" s="205"/>
      <c r="DF202" s="205"/>
      <c r="DG202" s="205"/>
      <c r="DH202" s="205"/>
      <c r="DI202" s="205"/>
      <c r="DJ202" s="205"/>
      <c r="DK202" s="205"/>
      <c r="DL202" s="205"/>
      <c r="DM202" s="205"/>
      <c r="DN202" s="205"/>
      <c r="DO202" s="205"/>
      <c r="DP202" s="205"/>
      <c r="DQ202" s="205"/>
      <c r="DR202" s="205"/>
      <c r="DS202" s="205"/>
      <c r="DT202" s="205"/>
      <c r="DU202" s="205"/>
      <c r="DV202" s="205"/>
      <c r="DW202" s="205"/>
      <c r="DX202" s="205"/>
      <c r="DY202" s="205"/>
      <c r="DZ202" s="205"/>
      <c r="EA202" s="205"/>
      <c r="EB202" s="205"/>
      <c r="EC202" s="205"/>
      <c r="ED202" s="205"/>
      <c r="EE202" s="205"/>
      <c r="EF202" s="205"/>
      <c r="EG202" s="205"/>
      <c r="EH202" s="205"/>
      <c r="EI202" s="205"/>
      <c r="EJ202" s="205"/>
      <c r="EK202" s="205"/>
      <c r="EL202" s="205"/>
      <c r="EM202" s="205"/>
      <c r="EN202" s="205"/>
      <c r="EO202" s="205"/>
      <c r="EP202" s="205"/>
      <c r="EQ202" s="205"/>
      <c r="ER202" s="205"/>
      <c r="ES202" s="205"/>
      <c r="ET202" s="205"/>
      <c r="EU202" s="205"/>
      <c r="EV202" s="205"/>
      <c r="EW202" s="205"/>
      <c r="EX202" s="205"/>
      <c r="EY202" s="205"/>
      <c r="EZ202" s="205"/>
      <c r="FA202" s="205"/>
      <c r="FB202" s="205"/>
      <c r="FC202" s="205"/>
      <c r="FD202" s="205"/>
      <c r="FE202" s="205"/>
      <c r="FF202" s="205"/>
      <c r="FG202" s="205"/>
      <c r="FH202" s="205"/>
      <c r="FI202" s="205"/>
      <c r="FJ202" s="205"/>
      <c r="FK202" s="205"/>
      <c r="FL202" s="205"/>
      <c r="FM202" s="205"/>
      <c r="FN202" s="205"/>
      <c r="FO202" s="205"/>
      <c r="FP202" s="205"/>
      <c r="FQ202" s="205"/>
      <c r="FR202" s="205"/>
      <c r="FS202" s="205"/>
      <c r="FT202" s="205"/>
      <c r="FU202" s="205"/>
      <c r="FV202" s="205"/>
      <c r="FW202" s="205"/>
      <c r="FX202" s="205"/>
      <c r="FY202" s="205"/>
      <c r="FZ202" s="205"/>
      <c r="GA202" s="205"/>
      <c r="GB202" s="205"/>
      <c r="GC202" s="205"/>
      <c r="GD202" s="205"/>
      <c r="GE202" s="205"/>
      <c r="GF202" s="205"/>
      <c r="GG202" s="205"/>
      <c r="GH202" s="205"/>
      <c r="GI202" s="205"/>
      <c r="GJ202" s="205"/>
      <c r="GK202" s="205"/>
      <c r="GL202" s="205"/>
      <c r="GM202" s="205"/>
      <c r="GN202" s="205"/>
      <c r="GO202" s="205"/>
      <c r="GP202" s="205"/>
      <c r="GQ202" s="205"/>
      <c r="GR202" s="205"/>
      <c r="GS202" s="205"/>
      <c r="GT202" s="205"/>
      <c r="GU202" s="205"/>
      <c r="GV202" s="205"/>
      <c r="GW202" s="205"/>
      <c r="GX202" s="205"/>
      <c r="GY202" s="205"/>
      <c r="GZ202" s="205"/>
      <c r="HA202" s="205"/>
      <c r="HB202" s="205"/>
      <c r="HC202" s="205"/>
      <c r="HD202" s="205"/>
      <c r="HE202" s="205"/>
      <c r="HF202" s="205"/>
      <c r="HG202" s="205"/>
      <c r="HH202" s="205"/>
      <c r="HI202" s="205"/>
    </row>
    <row r="203" spans="1:221" ht="20.25" customHeight="1">
      <c r="A203" s="180" t="s">
        <v>276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404" t="s">
        <v>277</v>
      </c>
      <c r="BO203" s="404"/>
      <c r="BP203" s="404"/>
      <c r="BQ203" s="404"/>
      <c r="BR203" s="404"/>
      <c r="BS203" s="404"/>
      <c r="BT203" s="404"/>
      <c r="BU203" s="404"/>
      <c r="BV203" s="404"/>
      <c r="BW203" s="404"/>
      <c r="BX203" s="404"/>
      <c r="BY203" s="404"/>
      <c r="BZ203" s="404"/>
      <c r="CA203" s="404"/>
      <c r="CB203" s="404"/>
      <c r="CC203" s="404"/>
      <c r="CD203" s="404"/>
      <c r="CE203" s="404"/>
      <c r="CF203" s="404"/>
      <c r="CG203" s="404"/>
      <c r="CH203" s="404"/>
      <c r="CI203" s="404"/>
      <c r="CJ203" s="404"/>
      <c r="CK203" s="404"/>
      <c r="CL203" s="404"/>
      <c r="CM203" s="404"/>
      <c r="CN203" s="404"/>
      <c r="CO203" s="404"/>
      <c r="CP203" s="404"/>
      <c r="CQ203" s="404"/>
      <c r="CR203" s="404"/>
      <c r="CS203" s="404"/>
      <c r="CT203" s="404"/>
      <c r="CU203" s="404"/>
      <c r="CV203" s="404"/>
      <c r="CW203" s="404"/>
      <c r="CX203" s="404"/>
      <c r="CY203" s="205"/>
      <c r="CZ203" s="205"/>
      <c r="DA203" s="205"/>
      <c r="DB203" s="205"/>
      <c r="DC203" s="205"/>
      <c r="DD203" s="205"/>
      <c r="DE203" s="205"/>
      <c r="DF203" s="205"/>
      <c r="DG203" s="205"/>
      <c r="DH203" s="205"/>
      <c r="DI203" s="205"/>
      <c r="DJ203" s="205"/>
      <c r="DK203" s="205"/>
      <c r="DL203" s="205"/>
      <c r="DM203" s="205"/>
      <c r="DN203" s="205"/>
      <c r="DO203" s="205"/>
      <c r="DP203" s="205"/>
      <c r="DQ203" s="205"/>
      <c r="DR203" s="205"/>
      <c r="DS203" s="205"/>
      <c r="DT203" s="205"/>
      <c r="DU203" s="205"/>
      <c r="DV203" s="205"/>
      <c r="DW203" s="205"/>
      <c r="DX203" s="205"/>
      <c r="DY203" s="205"/>
      <c r="DZ203" s="205"/>
      <c r="EA203" s="205"/>
      <c r="EB203" s="205"/>
      <c r="EC203" s="205"/>
      <c r="ED203" s="205"/>
      <c r="EE203" s="205"/>
      <c r="EF203" s="205"/>
      <c r="EG203" s="205"/>
      <c r="EH203" s="205"/>
      <c r="EI203" s="205"/>
      <c r="EJ203" s="205"/>
      <c r="EK203" s="205"/>
      <c r="EL203" s="205"/>
      <c r="EM203" s="205"/>
      <c r="EN203" s="205"/>
      <c r="EO203" s="205"/>
      <c r="EP203" s="205"/>
      <c r="EQ203" s="205"/>
      <c r="ER203" s="205"/>
      <c r="ES203" s="205"/>
      <c r="ET203" s="205"/>
      <c r="EU203" s="205"/>
      <c r="EV203" s="205"/>
      <c r="EW203" s="205"/>
      <c r="EX203" s="205"/>
      <c r="EY203" s="205"/>
      <c r="EZ203" s="205"/>
      <c r="FA203" s="205"/>
      <c r="FB203" s="205"/>
      <c r="FC203" s="205"/>
      <c r="FD203" s="205"/>
      <c r="FE203" s="205"/>
      <c r="FF203" s="205"/>
      <c r="FG203" s="205"/>
      <c r="FH203" s="205"/>
      <c r="FI203" s="205"/>
      <c r="FJ203" s="205"/>
      <c r="FK203" s="205"/>
      <c r="FL203" s="205"/>
      <c r="FM203" s="205"/>
      <c r="FN203" s="205"/>
      <c r="FO203" s="205"/>
      <c r="FP203" s="205"/>
      <c r="FQ203" s="205"/>
      <c r="FR203" s="205"/>
      <c r="FS203" s="205"/>
      <c r="FT203" s="205"/>
      <c r="FU203" s="205"/>
      <c r="FV203" s="205"/>
      <c r="FW203" s="205"/>
      <c r="FX203" s="205"/>
      <c r="FY203" s="205"/>
      <c r="FZ203" s="205"/>
      <c r="GA203" s="205"/>
      <c r="GB203" s="205"/>
      <c r="GC203" s="205"/>
      <c r="GD203" s="205"/>
      <c r="GE203" s="205"/>
      <c r="GF203" s="205"/>
      <c r="GG203" s="205"/>
      <c r="GH203" s="205"/>
      <c r="GI203" s="205"/>
      <c r="GJ203" s="205"/>
      <c r="GK203" s="205"/>
      <c r="GL203" s="205"/>
      <c r="GM203" s="205"/>
      <c r="GN203" s="205"/>
      <c r="GO203" s="205"/>
      <c r="GP203" s="205"/>
      <c r="GQ203" s="205"/>
      <c r="GR203" s="205"/>
      <c r="GS203" s="205"/>
      <c r="GT203" s="205"/>
      <c r="GU203" s="205"/>
      <c r="GV203" s="205"/>
      <c r="GW203" s="205"/>
      <c r="GX203" s="205"/>
      <c r="GY203" s="205"/>
      <c r="GZ203" s="205"/>
      <c r="HA203" s="205"/>
      <c r="HB203" s="205"/>
      <c r="HC203" s="205"/>
      <c r="HD203" s="205"/>
      <c r="HE203" s="205"/>
      <c r="HF203" s="205"/>
      <c r="HG203" s="205"/>
      <c r="HH203" s="205"/>
      <c r="HI203" s="205"/>
    </row>
    <row r="204" spans="1:221" ht="15" customHeight="1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5"/>
      <c r="AF204" s="405"/>
      <c r="AG204" s="405"/>
      <c r="AH204" s="405"/>
      <c r="AI204" s="405"/>
      <c r="AJ204" s="405"/>
      <c r="AK204" s="405"/>
      <c r="AL204" s="405"/>
      <c r="AM204" s="405"/>
      <c r="AN204" s="405"/>
      <c r="AO204" s="405"/>
      <c r="AP204" s="405"/>
      <c r="AQ204" s="405"/>
      <c r="AR204" s="405"/>
      <c r="AS204" s="405"/>
      <c r="AT204" s="405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405"/>
      <c r="BG204" s="405"/>
      <c r="BH204" s="405"/>
      <c r="BI204" s="405"/>
      <c r="BJ204" s="405"/>
      <c r="BK204" s="405"/>
      <c r="BL204" s="405"/>
      <c r="BM204" s="405"/>
      <c r="BN204" s="405"/>
      <c r="BO204" s="405"/>
      <c r="BP204" s="405"/>
      <c r="BQ204" s="405"/>
      <c r="BR204" s="405"/>
      <c r="BS204" s="405"/>
      <c r="BT204" s="405"/>
      <c r="BU204" s="405"/>
      <c r="BV204" s="405"/>
      <c r="BW204" s="405"/>
      <c r="BX204" s="405"/>
      <c r="BY204" s="405"/>
      <c r="BZ204" s="405"/>
      <c r="CA204" s="405"/>
      <c r="CB204" s="405"/>
      <c r="CC204" s="405"/>
      <c r="CD204" s="405"/>
      <c r="CE204" s="405"/>
      <c r="CF204" s="405"/>
      <c r="CG204" s="405"/>
      <c r="CH204" s="405"/>
      <c r="CI204" s="405"/>
      <c r="CJ204" s="405"/>
      <c r="CK204" s="405"/>
      <c r="CL204" s="405"/>
      <c r="CM204" s="405"/>
      <c r="CN204" s="405"/>
      <c r="CO204" s="405"/>
      <c r="CP204" s="405"/>
      <c r="CQ204" s="405"/>
      <c r="CR204" s="405"/>
      <c r="CS204" s="405"/>
      <c r="CT204" s="405"/>
      <c r="CU204" s="405"/>
      <c r="CV204" s="405"/>
      <c r="CW204" s="405"/>
      <c r="CX204" s="405"/>
      <c r="CY204" s="205"/>
      <c r="CZ204" s="205"/>
      <c r="DA204" s="205"/>
      <c r="DB204" s="205"/>
      <c r="DC204" s="205"/>
      <c r="DD204" s="205"/>
      <c r="DE204" s="205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5"/>
      <c r="DQ204" s="205"/>
      <c r="DR204" s="205"/>
      <c r="DS204" s="205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5"/>
      <c r="EE204" s="205"/>
      <c r="EF204" s="205"/>
      <c r="EG204" s="205"/>
      <c r="EH204" s="205"/>
      <c r="EI204" s="205"/>
      <c r="EJ204" s="205"/>
      <c r="EK204" s="205"/>
      <c r="EL204" s="205"/>
      <c r="EM204" s="205"/>
      <c r="EN204" s="205"/>
      <c r="EO204" s="205"/>
      <c r="EP204" s="205"/>
      <c r="EQ204" s="205"/>
      <c r="ER204" s="205"/>
      <c r="ES204" s="205"/>
      <c r="ET204" s="205"/>
      <c r="EU204" s="205"/>
      <c r="EV204" s="205"/>
      <c r="EW204" s="205"/>
      <c r="EX204" s="205"/>
      <c r="EY204" s="205"/>
      <c r="EZ204" s="205"/>
      <c r="FA204" s="205"/>
      <c r="FB204" s="205"/>
      <c r="FC204" s="205"/>
      <c r="FD204" s="205"/>
      <c r="FE204" s="205"/>
      <c r="FF204" s="205"/>
      <c r="FG204" s="205"/>
      <c r="FH204" s="205"/>
      <c r="FI204" s="205"/>
      <c r="FJ204" s="205"/>
      <c r="FK204" s="205"/>
      <c r="FL204" s="205"/>
      <c r="FM204" s="205"/>
      <c r="FN204" s="205"/>
      <c r="FO204" s="205"/>
      <c r="FP204" s="205"/>
      <c r="FQ204" s="205"/>
      <c r="FR204" s="205"/>
      <c r="FS204" s="205"/>
      <c r="FT204" s="205"/>
      <c r="FU204" s="205"/>
      <c r="FV204" s="205"/>
      <c r="FW204" s="205"/>
      <c r="FX204" s="205"/>
      <c r="FY204" s="205"/>
      <c r="FZ204" s="205"/>
      <c r="GA204" s="205"/>
      <c r="GB204" s="205"/>
      <c r="GC204" s="205"/>
      <c r="GD204" s="205"/>
      <c r="GE204" s="205"/>
      <c r="GF204" s="205"/>
      <c r="GG204" s="205"/>
      <c r="GH204" s="205"/>
      <c r="GI204" s="205"/>
      <c r="GJ204" s="205"/>
      <c r="GK204" s="205"/>
      <c r="GL204" s="205"/>
      <c r="GM204" s="205"/>
      <c r="GN204" s="205"/>
      <c r="GO204" s="205"/>
      <c r="GP204" s="205"/>
      <c r="GQ204" s="205"/>
      <c r="GR204" s="205"/>
      <c r="GS204" s="205"/>
      <c r="GT204" s="205"/>
      <c r="GU204" s="205"/>
      <c r="GV204" s="205"/>
      <c r="GW204" s="205"/>
      <c r="GX204" s="205"/>
      <c r="GY204" s="205"/>
      <c r="GZ204" s="205"/>
      <c r="HA204" s="205"/>
      <c r="HB204" s="205"/>
      <c r="HC204" s="205"/>
      <c r="HD204" s="205"/>
      <c r="HE204" s="205"/>
      <c r="HF204" s="205"/>
      <c r="HG204" s="205"/>
      <c r="HH204" s="205"/>
      <c r="HI204" s="205"/>
    </row>
    <row r="205" spans="1:221" ht="12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5"/>
      <c r="CO205" s="205"/>
      <c r="CP205" s="205"/>
      <c r="CQ205" s="205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5"/>
      <c r="DC205" s="205"/>
      <c r="DD205" s="205"/>
      <c r="DE205" s="205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5"/>
      <c r="DQ205" s="205"/>
      <c r="DR205" s="205"/>
      <c r="DS205" s="205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5"/>
      <c r="EE205" s="205"/>
      <c r="EF205" s="205"/>
      <c r="EG205" s="205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205"/>
      <c r="ES205" s="205"/>
      <c r="ET205" s="205"/>
      <c r="EU205" s="205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205"/>
      <c r="FG205" s="205"/>
      <c r="FH205" s="205"/>
      <c r="FI205" s="205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205"/>
      <c r="FU205" s="205"/>
      <c r="FV205" s="205"/>
      <c r="FW205" s="205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205"/>
      <c r="GI205" s="205"/>
      <c r="GJ205" s="205"/>
      <c r="GK205" s="205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5"/>
      <c r="GW205" s="205"/>
      <c r="GX205" s="205"/>
      <c r="GY205" s="205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</row>
  </sheetData>
  <mergeCells count="965">
    <mergeCell ref="A198:HI198"/>
    <mergeCell ref="A200:HI200"/>
    <mergeCell ref="A201:HI201"/>
    <mergeCell ref="A203:BM203"/>
    <mergeCell ref="BN203:CX203"/>
    <mergeCell ref="A204:BM204"/>
    <mergeCell ref="BN204:CX204"/>
    <mergeCell ref="A194:BS194"/>
    <mergeCell ref="BU194:HI194"/>
    <mergeCell ref="A195:CL195"/>
    <mergeCell ref="CM195:HI195"/>
    <mergeCell ref="A197:FP197"/>
    <mergeCell ref="FQ197:GL197"/>
    <mergeCell ref="GN197:HI197"/>
    <mergeCell ref="A191:CD191"/>
    <mergeCell ref="CE191:HI191"/>
    <mergeCell ref="HJ191:HL191"/>
    <mergeCell ref="A192:BZ192"/>
    <mergeCell ref="CB192:HI192"/>
    <mergeCell ref="A193:CF193"/>
    <mergeCell ref="CH193:HI193"/>
    <mergeCell ref="A186:ER186"/>
    <mergeCell ref="ES186:FI186"/>
    <mergeCell ref="FJ186:HI186"/>
    <mergeCell ref="A187:ER187"/>
    <mergeCell ref="ES187:FI187"/>
    <mergeCell ref="FJ187:HI189"/>
    <mergeCell ref="A188:ER188"/>
    <mergeCell ref="ES188:FI188"/>
    <mergeCell ref="A189:ER189"/>
    <mergeCell ref="ES189:FI189"/>
    <mergeCell ref="A177:R177"/>
    <mergeCell ref="S177:GT177"/>
    <mergeCell ref="GU177:HI177"/>
    <mergeCell ref="A180:HI180"/>
    <mergeCell ref="CD182:HI182"/>
    <mergeCell ref="A183:CY183"/>
    <mergeCell ref="CZ183:HI183"/>
    <mergeCell ref="A172:HI172"/>
    <mergeCell ref="A175:R175"/>
    <mergeCell ref="S175:GT175"/>
    <mergeCell ref="GU175:HI175"/>
    <mergeCell ref="A176:R176"/>
    <mergeCell ref="S176:GT176"/>
    <mergeCell ref="GU176:HI176"/>
    <mergeCell ref="A166:HI166"/>
    <mergeCell ref="A167:HI167"/>
    <mergeCell ref="A168:HI168"/>
    <mergeCell ref="A169:HI169"/>
    <mergeCell ref="A170:HI170"/>
    <mergeCell ref="A171:HI171"/>
    <mergeCell ref="A161:U161"/>
    <mergeCell ref="V161:AP161"/>
    <mergeCell ref="AQ161:BH161"/>
    <mergeCell ref="BI161:CB161"/>
    <mergeCell ref="CC161:FE161"/>
    <mergeCell ref="A165:HI165"/>
    <mergeCell ref="A159:U159"/>
    <mergeCell ref="V159:AP159"/>
    <mergeCell ref="AQ159:BH159"/>
    <mergeCell ref="BI159:CB159"/>
    <mergeCell ref="CC159:FE159"/>
    <mergeCell ref="A160:U160"/>
    <mergeCell ref="V160:AP160"/>
    <mergeCell ref="AQ160:BH160"/>
    <mergeCell ref="BI160:CB160"/>
    <mergeCell ref="CC160:FE160"/>
    <mergeCell ref="EL153:EZ153"/>
    <mergeCell ref="FA153:FN153"/>
    <mergeCell ref="FO153:GC153"/>
    <mergeCell ref="GD153:GP153"/>
    <mergeCell ref="GQ153:HD153"/>
    <mergeCell ref="A158:FE158"/>
    <mergeCell ref="CD153:CM153"/>
    <mergeCell ref="CN153:CS153"/>
    <mergeCell ref="CT153:DC153"/>
    <mergeCell ref="DD153:DM153"/>
    <mergeCell ref="DN153:DW153"/>
    <mergeCell ref="DX153:EK153"/>
    <mergeCell ref="A153:V153"/>
    <mergeCell ref="W153:AH153"/>
    <mergeCell ref="AI153:AT153"/>
    <mergeCell ref="AU153:BF153"/>
    <mergeCell ref="BG153:BR153"/>
    <mergeCell ref="BS153:CC153"/>
    <mergeCell ref="DX152:EK152"/>
    <mergeCell ref="EL152:EZ152"/>
    <mergeCell ref="FA152:FN152"/>
    <mergeCell ref="FO152:GC152"/>
    <mergeCell ref="GD152:GP152"/>
    <mergeCell ref="GQ152:HD152"/>
    <mergeCell ref="BS152:CC152"/>
    <mergeCell ref="CD152:CM152"/>
    <mergeCell ref="CN152:CS152"/>
    <mergeCell ref="CT152:DC152"/>
    <mergeCell ref="DD152:DM152"/>
    <mergeCell ref="DN152:DW152"/>
    <mergeCell ref="EL151:EZ151"/>
    <mergeCell ref="FA151:FN151"/>
    <mergeCell ref="FO151:GC151"/>
    <mergeCell ref="GD151:GP151"/>
    <mergeCell ref="GQ151:HD151"/>
    <mergeCell ref="A152:V152"/>
    <mergeCell ref="W152:AH152"/>
    <mergeCell ref="AI152:AT152"/>
    <mergeCell ref="AU152:BF152"/>
    <mergeCell ref="BG152:BR152"/>
    <mergeCell ref="CD151:CM151"/>
    <mergeCell ref="CN151:CS151"/>
    <mergeCell ref="CT151:DC151"/>
    <mergeCell ref="DD151:DM151"/>
    <mergeCell ref="DN151:DW151"/>
    <mergeCell ref="DX151:EK151"/>
    <mergeCell ref="A151:V151"/>
    <mergeCell ref="W151:AH151"/>
    <mergeCell ref="AI151:AT151"/>
    <mergeCell ref="AU151:BF151"/>
    <mergeCell ref="BG151:BR151"/>
    <mergeCell ref="BS151:CC151"/>
    <mergeCell ref="DX150:EK150"/>
    <mergeCell ref="EL150:EZ150"/>
    <mergeCell ref="FA150:FN150"/>
    <mergeCell ref="FO150:GC150"/>
    <mergeCell ref="GD150:GP150"/>
    <mergeCell ref="GQ150:HD150"/>
    <mergeCell ref="BS150:CC150"/>
    <mergeCell ref="CD150:CM150"/>
    <mergeCell ref="CN150:CS150"/>
    <mergeCell ref="CT150:DC150"/>
    <mergeCell ref="DD150:DM150"/>
    <mergeCell ref="DN150:DW150"/>
    <mergeCell ref="EL149:EZ149"/>
    <mergeCell ref="FA149:FN149"/>
    <mergeCell ref="FO149:GC149"/>
    <mergeCell ref="GD149:GP149"/>
    <mergeCell ref="GQ149:HD149"/>
    <mergeCell ref="A150:V150"/>
    <mergeCell ref="W150:AH150"/>
    <mergeCell ref="AI150:AT150"/>
    <mergeCell ref="AU150:BF150"/>
    <mergeCell ref="BG150:BR150"/>
    <mergeCell ref="CD149:CM149"/>
    <mergeCell ref="CN149:CS149"/>
    <mergeCell ref="CT149:DC149"/>
    <mergeCell ref="DD149:DM149"/>
    <mergeCell ref="DN149:DW149"/>
    <mergeCell ref="DX149:EK149"/>
    <mergeCell ref="A149:V149"/>
    <mergeCell ref="W149:AH149"/>
    <mergeCell ref="AI149:AT149"/>
    <mergeCell ref="AU149:BF149"/>
    <mergeCell ref="BG149:BR149"/>
    <mergeCell ref="BS149:CC149"/>
    <mergeCell ref="DX148:EK148"/>
    <mergeCell ref="EL148:EZ148"/>
    <mergeCell ref="FA148:FN148"/>
    <mergeCell ref="FO148:GC148"/>
    <mergeCell ref="GD148:GP148"/>
    <mergeCell ref="GQ148:HD148"/>
    <mergeCell ref="BS148:CC148"/>
    <mergeCell ref="CD148:CM148"/>
    <mergeCell ref="CN148:CS148"/>
    <mergeCell ref="CT148:DC148"/>
    <mergeCell ref="DD148:DM148"/>
    <mergeCell ref="DN148:DW148"/>
    <mergeCell ref="EL147:EZ147"/>
    <mergeCell ref="FA147:FN147"/>
    <mergeCell ref="FO147:GC147"/>
    <mergeCell ref="GD147:GP147"/>
    <mergeCell ref="GQ147:HD147"/>
    <mergeCell ref="A148:V148"/>
    <mergeCell ref="W148:AH148"/>
    <mergeCell ref="AI148:AT148"/>
    <mergeCell ref="AU148:BF148"/>
    <mergeCell ref="BG148:BR148"/>
    <mergeCell ref="CD147:CM147"/>
    <mergeCell ref="CN147:CS147"/>
    <mergeCell ref="CT147:DC147"/>
    <mergeCell ref="DD147:DM147"/>
    <mergeCell ref="DN147:DW147"/>
    <mergeCell ref="DX147:EK147"/>
    <mergeCell ref="A147:V147"/>
    <mergeCell ref="W147:AH147"/>
    <mergeCell ref="AI147:AT147"/>
    <mergeCell ref="AU147:BF147"/>
    <mergeCell ref="BG147:BR147"/>
    <mergeCell ref="BS147:CC147"/>
    <mergeCell ref="W146:AH146"/>
    <mergeCell ref="AI146:AT146"/>
    <mergeCell ref="AU146:BF146"/>
    <mergeCell ref="BG146:BR146"/>
    <mergeCell ref="CD146:CM146"/>
    <mergeCell ref="CN146:CS146"/>
    <mergeCell ref="FA144:FN146"/>
    <mergeCell ref="FO144:GC146"/>
    <mergeCell ref="GD144:GP146"/>
    <mergeCell ref="GQ144:HD146"/>
    <mergeCell ref="CT145:DC146"/>
    <mergeCell ref="DD145:DM146"/>
    <mergeCell ref="DN145:DW146"/>
    <mergeCell ref="DJ144:DM144"/>
    <mergeCell ref="DN144:DP144"/>
    <mergeCell ref="DQ144:DS144"/>
    <mergeCell ref="DT144:DW144"/>
    <mergeCell ref="DX144:EK146"/>
    <mergeCell ref="EL144:EZ146"/>
    <mergeCell ref="DD143:DM143"/>
    <mergeCell ref="DN143:DW143"/>
    <mergeCell ref="DX143:EZ143"/>
    <mergeCell ref="FA143:GC143"/>
    <mergeCell ref="GD143:HD143"/>
    <mergeCell ref="CT144:CV144"/>
    <mergeCell ref="CW144:CY144"/>
    <mergeCell ref="CZ144:DC144"/>
    <mergeCell ref="DD144:DF144"/>
    <mergeCell ref="DG144:DI144"/>
    <mergeCell ref="FP137:GZ137"/>
    <mergeCell ref="A142:V146"/>
    <mergeCell ref="W142:BF145"/>
    <mergeCell ref="BG142:BR145"/>
    <mergeCell ref="BS142:CS142"/>
    <mergeCell ref="CT142:DW142"/>
    <mergeCell ref="DX142:HD142"/>
    <mergeCell ref="BS143:CC146"/>
    <mergeCell ref="CD143:CS145"/>
    <mergeCell ref="CT143:DC143"/>
    <mergeCell ref="A133:R133"/>
    <mergeCell ref="S133:GT133"/>
    <mergeCell ref="GU133:HI133"/>
    <mergeCell ref="A134:HI134"/>
    <mergeCell ref="A136:AV136"/>
    <mergeCell ref="AW136:FO136"/>
    <mergeCell ref="FP136:GZ136"/>
    <mergeCell ref="HA136:HI137"/>
    <mergeCell ref="A137:BG137"/>
    <mergeCell ref="BH137:FO137"/>
    <mergeCell ref="A128:HI128"/>
    <mergeCell ref="A131:R131"/>
    <mergeCell ref="S131:GT131"/>
    <mergeCell ref="GU131:HI131"/>
    <mergeCell ref="A132:R132"/>
    <mergeCell ref="S132:GT132"/>
    <mergeCell ref="GU132:HI132"/>
    <mergeCell ref="A122:HI122"/>
    <mergeCell ref="A123:HI123"/>
    <mergeCell ref="A124:HI124"/>
    <mergeCell ref="A125:HI125"/>
    <mergeCell ref="A126:HI126"/>
    <mergeCell ref="A127:HI127"/>
    <mergeCell ref="A117:U117"/>
    <mergeCell ref="V117:AP117"/>
    <mergeCell ref="AQ117:BH117"/>
    <mergeCell ref="BI117:CB117"/>
    <mergeCell ref="CC117:FE117"/>
    <mergeCell ref="A121:HI121"/>
    <mergeCell ref="A115:U115"/>
    <mergeCell ref="V115:AP115"/>
    <mergeCell ref="AQ115:BH115"/>
    <mergeCell ref="BI115:CB115"/>
    <mergeCell ref="CC115:FE115"/>
    <mergeCell ref="A116:U116"/>
    <mergeCell ref="V116:AP116"/>
    <mergeCell ref="AQ116:BH116"/>
    <mergeCell ref="BI116:CB116"/>
    <mergeCell ref="CC116:FE116"/>
    <mergeCell ref="EL109:EZ109"/>
    <mergeCell ref="FA109:FN109"/>
    <mergeCell ref="FO109:GC109"/>
    <mergeCell ref="GD109:GP109"/>
    <mergeCell ref="GQ109:HD109"/>
    <mergeCell ref="A114:FE114"/>
    <mergeCell ref="CD109:CM109"/>
    <mergeCell ref="CN109:CS109"/>
    <mergeCell ref="CT109:DC109"/>
    <mergeCell ref="DD109:DM109"/>
    <mergeCell ref="DN109:DW109"/>
    <mergeCell ref="DX109:EK109"/>
    <mergeCell ref="A109:V109"/>
    <mergeCell ref="W109:AH109"/>
    <mergeCell ref="AI109:AT109"/>
    <mergeCell ref="AU109:BF109"/>
    <mergeCell ref="BG109:BR109"/>
    <mergeCell ref="BS109:CC109"/>
    <mergeCell ref="DX108:EK108"/>
    <mergeCell ref="EL108:EZ108"/>
    <mergeCell ref="FA108:FN108"/>
    <mergeCell ref="FO108:GC108"/>
    <mergeCell ref="GD108:GP108"/>
    <mergeCell ref="GQ108:HD108"/>
    <mergeCell ref="BS108:CC108"/>
    <mergeCell ref="CD108:CM108"/>
    <mergeCell ref="CN108:CS108"/>
    <mergeCell ref="CT108:DC108"/>
    <mergeCell ref="DD108:DM108"/>
    <mergeCell ref="DN108:DW108"/>
    <mergeCell ref="EL107:EZ107"/>
    <mergeCell ref="FA107:FN107"/>
    <mergeCell ref="FO107:GC107"/>
    <mergeCell ref="GD107:GP107"/>
    <mergeCell ref="GQ107:HD107"/>
    <mergeCell ref="A108:V108"/>
    <mergeCell ref="W108:AH108"/>
    <mergeCell ref="AI108:AT108"/>
    <mergeCell ref="AU108:BF108"/>
    <mergeCell ref="BG108:BR108"/>
    <mergeCell ref="CD107:CM107"/>
    <mergeCell ref="CN107:CS107"/>
    <mergeCell ref="CT107:DC107"/>
    <mergeCell ref="DD107:DM107"/>
    <mergeCell ref="DN107:DW107"/>
    <mergeCell ref="DX107:EK107"/>
    <mergeCell ref="A107:V107"/>
    <mergeCell ref="W107:AH107"/>
    <mergeCell ref="AI107:AT107"/>
    <mergeCell ref="AU107:BF107"/>
    <mergeCell ref="BG107:BR107"/>
    <mergeCell ref="BS107:CC107"/>
    <mergeCell ref="DX106:EK106"/>
    <mergeCell ref="EL106:EZ106"/>
    <mergeCell ref="FA106:FN106"/>
    <mergeCell ref="FO106:GC106"/>
    <mergeCell ref="GD106:GP106"/>
    <mergeCell ref="GQ106:HD106"/>
    <mergeCell ref="BS106:CC106"/>
    <mergeCell ref="CD106:CM106"/>
    <mergeCell ref="CN106:CS106"/>
    <mergeCell ref="CT106:DC106"/>
    <mergeCell ref="DD106:DM106"/>
    <mergeCell ref="DN106:DW106"/>
    <mergeCell ref="EL105:EZ105"/>
    <mergeCell ref="FA105:FN105"/>
    <mergeCell ref="FO105:GC105"/>
    <mergeCell ref="GD105:GP105"/>
    <mergeCell ref="GQ105:HD105"/>
    <mergeCell ref="A106:V106"/>
    <mergeCell ref="W106:AH106"/>
    <mergeCell ref="AI106:AT106"/>
    <mergeCell ref="AU106:BF106"/>
    <mergeCell ref="BG106:BR106"/>
    <mergeCell ref="CD105:CM105"/>
    <mergeCell ref="CN105:CS105"/>
    <mergeCell ref="CT105:DC105"/>
    <mergeCell ref="DD105:DM105"/>
    <mergeCell ref="DN105:DW105"/>
    <mergeCell ref="DX105:EK105"/>
    <mergeCell ref="A105:V105"/>
    <mergeCell ref="W105:AH105"/>
    <mergeCell ref="AI105:AT105"/>
    <mergeCell ref="AU105:BF105"/>
    <mergeCell ref="BG105:BR105"/>
    <mergeCell ref="BS105:CC105"/>
    <mergeCell ref="DX104:EK104"/>
    <mergeCell ref="EL104:EZ104"/>
    <mergeCell ref="FA104:FN104"/>
    <mergeCell ref="FO104:GC104"/>
    <mergeCell ref="GD104:GP104"/>
    <mergeCell ref="GQ104:HD104"/>
    <mergeCell ref="BS104:CC104"/>
    <mergeCell ref="CD104:CM104"/>
    <mergeCell ref="CN104:CS104"/>
    <mergeCell ref="CT104:DC104"/>
    <mergeCell ref="DD104:DM104"/>
    <mergeCell ref="DN104:DW104"/>
    <mergeCell ref="EL103:EZ103"/>
    <mergeCell ref="FA103:FN103"/>
    <mergeCell ref="FO103:GC103"/>
    <mergeCell ref="GD103:GP103"/>
    <mergeCell ref="GQ103:HD103"/>
    <mergeCell ref="A104:V104"/>
    <mergeCell ref="W104:AH104"/>
    <mergeCell ref="AI104:AT104"/>
    <mergeCell ref="AU104:BF104"/>
    <mergeCell ref="BG104:BR104"/>
    <mergeCell ref="CD103:CM103"/>
    <mergeCell ref="CN103:CS103"/>
    <mergeCell ref="CT103:DC103"/>
    <mergeCell ref="DD103:DM103"/>
    <mergeCell ref="DN103:DW103"/>
    <mergeCell ref="DX103:EK103"/>
    <mergeCell ref="A103:V103"/>
    <mergeCell ref="W103:AH103"/>
    <mergeCell ref="AI103:AT103"/>
    <mergeCell ref="AU103:BF103"/>
    <mergeCell ref="BG103:BR103"/>
    <mergeCell ref="BS103:CC103"/>
    <mergeCell ref="DX102:EK102"/>
    <mergeCell ref="EL102:EZ102"/>
    <mergeCell ref="FA102:FN102"/>
    <mergeCell ref="FO102:GC102"/>
    <mergeCell ref="GD102:GP102"/>
    <mergeCell ref="GQ102:HD102"/>
    <mergeCell ref="BS102:CC102"/>
    <mergeCell ref="CD102:CM102"/>
    <mergeCell ref="CN102:CS102"/>
    <mergeCell ref="CT102:DC102"/>
    <mergeCell ref="DD102:DM102"/>
    <mergeCell ref="DN102:DW102"/>
    <mergeCell ref="EL101:EZ101"/>
    <mergeCell ref="FA101:FN101"/>
    <mergeCell ref="FO101:GC101"/>
    <mergeCell ref="GD101:GP101"/>
    <mergeCell ref="GQ101:HD101"/>
    <mergeCell ref="A102:V102"/>
    <mergeCell ref="W102:AH102"/>
    <mergeCell ref="AI102:AT102"/>
    <mergeCell ref="AU102:BF102"/>
    <mergeCell ref="BG102:BR102"/>
    <mergeCell ref="CD101:CM101"/>
    <mergeCell ref="CN101:CS101"/>
    <mergeCell ref="CT101:DC101"/>
    <mergeCell ref="DD101:DM101"/>
    <mergeCell ref="DN101:DW101"/>
    <mergeCell ref="DX101:EK101"/>
    <mergeCell ref="A101:V101"/>
    <mergeCell ref="W101:AH101"/>
    <mergeCell ref="AI101:AT101"/>
    <mergeCell ref="AU101:BF101"/>
    <mergeCell ref="BG101:BR101"/>
    <mergeCell ref="BS101:CC101"/>
    <mergeCell ref="DX100:EK100"/>
    <mergeCell ref="EL100:EZ100"/>
    <mergeCell ref="FA100:FN100"/>
    <mergeCell ref="FO100:GC100"/>
    <mergeCell ref="GD100:GP100"/>
    <mergeCell ref="GQ100:HD100"/>
    <mergeCell ref="BS100:CC100"/>
    <mergeCell ref="CD100:CM100"/>
    <mergeCell ref="CN100:CS100"/>
    <mergeCell ref="CT100:DC100"/>
    <mergeCell ref="DD100:DM100"/>
    <mergeCell ref="DN100:DW100"/>
    <mergeCell ref="EL99:EZ99"/>
    <mergeCell ref="FA99:FN99"/>
    <mergeCell ref="FO99:GC99"/>
    <mergeCell ref="GD99:GP99"/>
    <mergeCell ref="GQ99:HD99"/>
    <mergeCell ref="A100:V100"/>
    <mergeCell ref="W100:AH100"/>
    <mergeCell ref="AI100:AT100"/>
    <mergeCell ref="AU100:BF100"/>
    <mergeCell ref="BG100:BR100"/>
    <mergeCell ref="CD99:CM99"/>
    <mergeCell ref="CN99:CS99"/>
    <mergeCell ref="CT99:DC99"/>
    <mergeCell ref="DD99:DM99"/>
    <mergeCell ref="DN99:DW99"/>
    <mergeCell ref="DX99:EK99"/>
    <mergeCell ref="A99:V99"/>
    <mergeCell ref="W99:AH99"/>
    <mergeCell ref="AI99:AT99"/>
    <mergeCell ref="AU99:BF99"/>
    <mergeCell ref="BG99:BR99"/>
    <mergeCell ref="BS99:CC99"/>
    <mergeCell ref="DX98:EK98"/>
    <mergeCell ref="EL98:EZ98"/>
    <mergeCell ref="FA98:FN98"/>
    <mergeCell ref="FO98:GC98"/>
    <mergeCell ref="GD98:GP98"/>
    <mergeCell ref="GQ98:HD98"/>
    <mergeCell ref="BS98:CC98"/>
    <mergeCell ref="CD98:CM98"/>
    <mergeCell ref="CN98:CS98"/>
    <mergeCell ref="CT98:DC98"/>
    <mergeCell ref="DD98:DM98"/>
    <mergeCell ref="DN98:DW98"/>
    <mergeCell ref="EL97:EZ97"/>
    <mergeCell ref="FA97:FN97"/>
    <mergeCell ref="FO97:GC97"/>
    <mergeCell ref="GD97:GP97"/>
    <mergeCell ref="GQ97:HD97"/>
    <mergeCell ref="A98:V98"/>
    <mergeCell ref="W98:AH98"/>
    <mergeCell ref="AI98:AT98"/>
    <mergeCell ref="AU98:BF98"/>
    <mergeCell ref="BG98:BR98"/>
    <mergeCell ref="CD97:CM97"/>
    <mergeCell ref="CN97:CS97"/>
    <mergeCell ref="CT97:DC97"/>
    <mergeCell ref="DD97:DM97"/>
    <mergeCell ref="DN97:DW97"/>
    <mergeCell ref="DX97:EK97"/>
    <mergeCell ref="A97:V97"/>
    <mergeCell ref="W97:AH97"/>
    <mergeCell ref="AI97:AT97"/>
    <mergeCell ref="AU97:BF97"/>
    <mergeCell ref="BG97:BR97"/>
    <mergeCell ref="BS97:CC97"/>
    <mergeCell ref="W96:AH96"/>
    <mergeCell ref="AI96:AT96"/>
    <mergeCell ref="AU96:BF96"/>
    <mergeCell ref="BG96:BR96"/>
    <mergeCell ref="CD96:CM96"/>
    <mergeCell ref="CN96:CS96"/>
    <mergeCell ref="FO94:GC96"/>
    <mergeCell ref="GD94:GP96"/>
    <mergeCell ref="GQ94:HD96"/>
    <mergeCell ref="CT95:DC96"/>
    <mergeCell ref="DD95:DM96"/>
    <mergeCell ref="DN95:DW96"/>
    <mergeCell ref="DN94:DP94"/>
    <mergeCell ref="DQ94:DS94"/>
    <mergeCell ref="DT94:DW94"/>
    <mergeCell ref="DX94:EK96"/>
    <mergeCell ref="EL94:EZ96"/>
    <mergeCell ref="FA94:FN96"/>
    <mergeCell ref="DN93:DW93"/>
    <mergeCell ref="DX93:EZ93"/>
    <mergeCell ref="FA93:GC93"/>
    <mergeCell ref="GD93:HD93"/>
    <mergeCell ref="CT94:CV94"/>
    <mergeCell ref="CW94:CY94"/>
    <mergeCell ref="CZ94:DC94"/>
    <mergeCell ref="DD94:DF94"/>
    <mergeCell ref="DG94:DI94"/>
    <mergeCell ref="DJ94:DM94"/>
    <mergeCell ref="A92:V96"/>
    <mergeCell ref="W92:BF95"/>
    <mergeCell ref="BG92:BR95"/>
    <mergeCell ref="BS92:CS92"/>
    <mergeCell ref="CT92:DW92"/>
    <mergeCell ref="DX92:HD92"/>
    <mergeCell ref="BS93:CC96"/>
    <mergeCell ref="CD93:CS95"/>
    <mergeCell ref="CT93:DC93"/>
    <mergeCell ref="DD93:DM93"/>
    <mergeCell ref="A84:HI84"/>
    <mergeCell ref="A86:AV86"/>
    <mergeCell ref="AW86:FO86"/>
    <mergeCell ref="FP86:GZ86"/>
    <mergeCell ref="HA86:HI87"/>
    <mergeCell ref="A87:BG87"/>
    <mergeCell ref="BH87:FO87"/>
    <mergeCell ref="FP87:GZ87"/>
    <mergeCell ref="A82:R82"/>
    <mergeCell ref="S82:GT82"/>
    <mergeCell ref="GU82:HI82"/>
    <mergeCell ref="A83:R83"/>
    <mergeCell ref="S83:GT83"/>
    <mergeCell ref="GU83:HI83"/>
    <mergeCell ref="A75:HI75"/>
    <mergeCell ref="A76:HI76"/>
    <mergeCell ref="A77:HI77"/>
    <mergeCell ref="A78:HI78"/>
    <mergeCell ref="A81:R81"/>
    <mergeCell ref="S81:GT81"/>
    <mergeCell ref="GU81:HI81"/>
    <mergeCell ref="A69:HI69"/>
    <mergeCell ref="A70:HI70"/>
    <mergeCell ref="A71:HI71"/>
    <mergeCell ref="A72:HI72"/>
    <mergeCell ref="A73:HI73"/>
    <mergeCell ref="A74:HI74"/>
    <mergeCell ref="A64:U64"/>
    <mergeCell ref="V64:AP64"/>
    <mergeCell ref="AQ64:BH64"/>
    <mergeCell ref="BI64:CB64"/>
    <mergeCell ref="CC64:FE64"/>
    <mergeCell ref="A65:U65"/>
    <mergeCell ref="V65:AP65"/>
    <mergeCell ref="AQ65:BH65"/>
    <mergeCell ref="BI65:CB65"/>
    <mergeCell ref="CC65:FE65"/>
    <mergeCell ref="GS58:HD58"/>
    <mergeCell ref="A62:FE62"/>
    <mergeCell ref="A63:U63"/>
    <mergeCell ref="V63:AP63"/>
    <mergeCell ref="AQ63:BH63"/>
    <mergeCell ref="BI63:CB63"/>
    <mergeCell ref="CC63:FE63"/>
    <mergeCell ref="DX58:EG58"/>
    <mergeCell ref="EH58:ET58"/>
    <mergeCell ref="EU58:FF58"/>
    <mergeCell ref="FG58:FS58"/>
    <mergeCell ref="FT58:GF58"/>
    <mergeCell ref="GG58:GR58"/>
    <mergeCell ref="BQ58:CB58"/>
    <mergeCell ref="CC58:CM58"/>
    <mergeCell ref="CN58:CW58"/>
    <mergeCell ref="CX58:DC58"/>
    <mergeCell ref="DD58:DM58"/>
    <mergeCell ref="DN58:DW58"/>
    <mergeCell ref="EU57:FF57"/>
    <mergeCell ref="FG57:FS57"/>
    <mergeCell ref="FT57:GF57"/>
    <mergeCell ref="GG57:GR57"/>
    <mergeCell ref="GS57:HD57"/>
    <mergeCell ref="A58:T58"/>
    <mergeCell ref="U58:AF58"/>
    <mergeCell ref="AG58:AR58"/>
    <mergeCell ref="AS58:BD58"/>
    <mergeCell ref="BE58:BP58"/>
    <mergeCell ref="CN57:CW57"/>
    <mergeCell ref="CX57:DC57"/>
    <mergeCell ref="DD57:DM57"/>
    <mergeCell ref="DN57:DW57"/>
    <mergeCell ref="DX57:EG57"/>
    <mergeCell ref="EH57:ET57"/>
    <mergeCell ref="FT56:GF56"/>
    <mergeCell ref="GG56:GR56"/>
    <mergeCell ref="GS56:HD56"/>
    <mergeCell ref="A57:T57"/>
    <mergeCell ref="U57:AF57"/>
    <mergeCell ref="AG57:AR57"/>
    <mergeCell ref="AS57:BD57"/>
    <mergeCell ref="BE57:BP57"/>
    <mergeCell ref="BQ57:CB57"/>
    <mergeCell ref="CC57:CM57"/>
    <mergeCell ref="DD56:DM56"/>
    <mergeCell ref="DN56:DW56"/>
    <mergeCell ref="DX56:EG56"/>
    <mergeCell ref="EH56:ET56"/>
    <mergeCell ref="EU56:FF56"/>
    <mergeCell ref="FG56:FS56"/>
    <mergeCell ref="GS55:HD55"/>
    <mergeCell ref="A56:T56"/>
    <mergeCell ref="U56:AF56"/>
    <mergeCell ref="AG56:AR56"/>
    <mergeCell ref="AS56:BD56"/>
    <mergeCell ref="BE56:BP56"/>
    <mergeCell ref="BQ56:CB56"/>
    <mergeCell ref="CC56:CM56"/>
    <mergeCell ref="CN56:CW56"/>
    <mergeCell ref="CX56:DC56"/>
    <mergeCell ref="DX55:EG55"/>
    <mergeCell ref="EH55:ET55"/>
    <mergeCell ref="EU55:FF55"/>
    <mergeCell ref="FG55:FS55"/>
    <mergeCell ref="FT55:GF55"/>
    <mergeCell ref="GG55:GR55"/>
    <mergeCell ref="BQ55:CB55"/>
    <mergeCell ref="CC55:CM55"/>
    <mergeCell ref="CN55:CW55"/>
    <mergeCell ref="CX55:DC55"/>
    <mergeCell ref="DD55:DM55"/>
    <mergeCell ref="DN55:DW55"/>
    <mergeCell ref="EU54:FF54"/>
    <mergeCell ref="FG54:FS54"/>
    <mergeCell ref="FT54:GF54"/>
    <mergeCell ref="GG54:GR54"/>
    <mergeCell ref="GS54:HD54"/>
    <mergeCell ref="A55:T55"/>
    <mergeCell ref="U55:AF55"/>
    <mergeCell ref="AG55:AR55"/>
    <mergeCell ref="AS55:BD55"/>
    <mergeCell ref="BE55:BP55"/>
    <mergeCell ref="CN54:CW54"/>
    <mergeCell ref="CX54:DC54"/>
    <mergeCell ref="DD54:DM54"/>
    <mergeCell ref="DN54:DW54"/>
    <mergeCell ref="DX54:EG54"/>
    <mergeCell ref="EH54:ET54"/>
    <mergeCell ref="FT53:GF53"/>
    <mergeCell ref="GG53:GR53"/>
    <mergeCell ref="GS53:HD53"/>
    <mergeCell ref="A54:T54"/>
    <mergeCell ref="U54:AF54"/>
    <mergeCell ref="AG54:AR54"/>
    <mergeCell ref="AS54:BD54"/>
    <mergeCell ref="BE54:BP54"/>
    <mergeCell ref="BQ54:CB54"/>
    <mergeCell ref="CC54:CM54"/>
    <mergeCell ref="DD53:DM53"/>
    <mergeCell ref="DN53:DW53"/>
    <mergeCell ref="DX53:EG53"/>
    <mergeCell ref="EH53:ET53"/>
    <mergeCell ref="EU53:FF53"/>
    <mergeCell ref="FG53:FS53"/>
    <mergeCell ref="GS52:HD52"/>
    <mergeCell ref="A53:T53"/>
    <mergeCell ref="U53:AF53"/>
    <mergeCell ref="AG53:AR53"/>
    <mergeCell ref="AS53:BD53"/>
    <mergeCell ref="BE53:BP53"/>
    <mergeCell ref="BQ53:CB53"/>
    <mergeCell ref="CC53:CM53"/>
    <mergeCell ref="CN53:CW53"/>
    <mergeCell ref="CX53:DC53"/>
    <mergeCell ref="DX52:EG52"/>
    <mergeCell ref="EH52:ET52"/>
    <mergeCell ref="EU52:FF52"/>
    <mergeCell ref="FG52:FS52"/>
    <mergeCell ref="FT52:GF52"/>
    <mergeCell ref="GG52:GR52"/>
    <mergeCell ref="BQ52:CB52"/>
    <mergeCell ref="CC52:CM52"/>
    <mergeCell ref="CN52:CW52"/>
    <mergeCell ref="CX52:DC52"/>
    <mergeCell ref="DD52:DM52"/>
    <mergeCell ref="DN52:DW52"/>
    <mergeCell ref="EU51:FF51"/>
    <mergeCell ref="FG51:FS51"/>
    <mergeCell ref="FT51:GF51"/>
    <mergeCell ref="GG51:GR51"/>
    <mergeCell ref="GS51:HD51"/>
    <mergeCell ref="A52:T52"/>
    <mergeCell ref="U52:AF52"/>
    <mergeCell ref="AG52:AR52"/>
    <mergeCell ref="AS52:BD52"/>
    <mergeCell ref="BE52:BP52"/>
    <mergeCell ref="CN51:CW51"/>
    <mergeCell ref="CX51:DC51"/>
    <mergeCell ref="DD51:DM51"/>
    <mergeCell ref="DN51:DW51"/>
    <mergeCell ref="DX51:EG51"/>
    <mergeCell ref="EH51:ET51"/>
    <mergeCell ref="FT50:GF50"/>
    <mergeCell ref="GG50:GR50"/>
    <mergeCell ref="GS50:HD50"/>
    <mergeCell ref="A51:T51"/>
    <mergeCell ref="U51:AF51"/>
    <mergeCell ref="AG51:AR51"/>
    <mergeCell ref="AS51:BD51"/>
    <mergeCell ref="BE51:BP51"/>
    <mergeCell ref="BQ51:CB51"/>
    <mergeCell ref="CC51:CM51"/>
    <mergeCell ref="DD50:DM50"/>
    <mergeCell ref="DN50:DW50"/>
    <mergeCell ref="DX50:EG50"/>
    <mergeCell ref="EH50:ET50"/>
    <mergeCell ref="EU50:FF50"/>
    <mergeCell ref="FG50:FS50"/>
    <mergeCell ref="GS49:HD49"/>
    <mergeCell ref="A50:T50"/>
    <mergeCell ref="U50:AF50"/>
    <mergeCell ref="AG50:AR50"/>
    <mergeCell ref="AS50:BD50"/>
    <mergeCell ref="BE50:BP50"/>
    <mergeCell ref="BQ50:CB50"/>
    <mergeCell ref="CC50:CM50"/>
    <mergeCell ref="CN50:CW50"/>
    <mergeCell ref="CX50:DC50"/>
    <mergeCell ref="DX49:EG49"/>
    <mergeCell ref="EH49:ET49"/>
    <mergeCell ref="EU49:FF49"/>
    <mergeCell ref="FG49:FS49"/>
    <mergeCell ref="FT49:GF49"/>
    <mergeCell ref="GG49:GR49"/>
    <mergeCell ref="BQ49:CB49"/>
    <mergeCell ref="CC49:CM49"/>
    <mergeCell ref="CN49:CW49"/>
    <mergeCell ref="CX49:DC49"/>
    <mergeCell ref="DD49:DM49"/>
    <mergeCell ref="DN49:DW49"/>
    <mergeCell ref="EU48:FF48"/>
    <mergeCell ref="FG48:FS48"/>
    <mergeCell ref="FT48:GF48"/>
    <mergeCell ref="GG48:GR48"/>
    <mergeCell ref="GS48:HD48"/>
    <mergeCell ref="A49:T49"/>
    <mergeCell ref="U49:AF49"/>
    <mergeCell ref="AG49:AR49"/>
    <mergeCell ref="AS49:BD49"/>
    <mergeCell ref="BE49:BP49"/>
    <mergeCell ref="CN48:CW48"/>
    <mergeCell ref="CX48:DC48"/>
    <mergeCell ref="DD48:DM48"/>
    <mergeCell ref="DN48:DW48"/>
    <mergeCell ref="DX48:EG48"/>
    <mergeCell ref="EH48:ET48"/>
    <mergeCell ref="FT47:GF47"/>
    <mergeCell ref="GG47:GR47"/>
    <mergeCell ref="GS47:HD47"/>
    <mergeCell ref="A48:T48"/>
    <mergeCell ref="U48:AF48"/>
    <mergeCell ref="AG48:AR48"/>
    <mergeCell ref="AS48:BD48"/>
    <mergeCell ref="BE48:BP48"/>
    <mergeCell ref="BQ48:CB48"/>
    <mergeCell ref="CC48:CM48"/>
    <mergeCell ref="DD47:DM47"/>
    <mergeCell ref="DN47:DW47"/>
    <mergeCell ref="DX47:EG47"/>
    <mergeCell ref="EH47:ET47"/>
    <mergeCell ref="EU47:FF47"/>
    <mergeCell ref="FG47:FS47"/>
    <mergeCell ref="GS46:HD46"/>
    <mergeCell ref="A47:T47"/>
    <mergeCell ref="U47:AF47"/>
    <mergeCell ref="AG47:AR47"/>
    <mergeCell ref="AS47:BD47"/>
    <mergeCell ref="BE47:BP47"/>
    <mergeCell ref="BQ47:CB47"/>
    <mergeCell ref="CC47:CM47"/>
    <mergeCell ref="CN47:CW47"/>
    <mergeCell ref="CX47:DC47"/>
    <mergeCell ref="DX46:EG46"/>
    <mergeCell ref="EH46:ET46"/>
    <mergeCell ref="EU46:FF46"/>
    <mergeCell ref="FG46:FS46"/>
    <mergeCell ref="FT46:GF46"/>
    <mergeCell ref="GG46:GR46"/>
    <mergeCell ref="BQ46:CB46"/>
    <mergeCell ref="CC46:CM46"/>
    <mergeCell ref="CN46:CW46"/>
    <mergeCell ref="CX46:DC46"/>
    <mergeCell ref="DD46:DM46"/>
    <mergeCell ref="DN46:DW46"/>
    <mergeCell ref="EU45:FF45"/>
    <mergeCell ref="FG45:FS45"/>
    <mergeCell ref="FT45:GF45"/>
    <mergeCell ref="GG45:GR45"/>
    <mergeCell ref="GS45:HD45"/>
    <mergeCell ref="A46:T46"/>
    <mergeCell ref="U46:AF46"/>
    <mergeCell ref="AG46:AR46"/>
    <mergeCell ref="AS46:BD46"/>
    <mergeCell ref="BE46:BP46"/>
    <mergeCell ref="CN45:CW45"/>
    <mergeCell ref="CX45:DC45"/>
    <mergeCell ref="DD45:DM45"/>
    <mergeCell ref="DN45:DW45"/>
    <mergeCell ref="DX45:EG45"/>
    <mergeCell ref="EH45:ET45"/>
    <mergeCell ref="FT44:GF44"/>
    <mergeCell ref="GG44:GR44"/>
    <mergeCell ref="GS44:HD44"/>
    <mergeCell ref="A45:T45"/>
    <mergeCell ref="U45:AF45"/>
    <mergeCell ref="AG45:AR45"/>
    <mergeCell ref="AS45:BD45"/>
    <mergeCell ref="BE45:BP45"/>
    <mergeCell ref="BQ45:CB45"/>
    <mergeCell ref="CC45:CM45"/>
    <mergeCell ref="DD44:DM44"/>
    <mergeCell ref="DN44:DW44"/>
    <mergeCell ref="DX44:EG44"/>
    <mergeCell ref="EH44:ET44"/>
    <mergeCell ref="EU44:FF44"/>
    <mergeCell ref="FG44:FS44"/>
    <mergeCell ref="GS43:HD43"/>
    <mergeCell ref="A44:T44"/>
    <mergeCell ref="U44:AF44"/>
    <mergeCell ref="AG44:AR44"/>
    <mergeCell ref="AS44:BD44"/>
    <mergeCell ref="BE44:BP44"/>
    <mergeCell ref="BQ44:CB44"/>
    <mergeCell ref="CC44:CM44"/>
    <mergeCell ref="CN44:CW44"/>
    <mergeCell ref="CX44:DC44"/>
    <mergeCell ref="DX43:EG43"/>
    <mergeCell ref="EH43:ET43"/>
    <mergeCell ref="EU43:FF43"/>
    <mergeCell ref="FG43:FS43"/>
    <mergeCell ref="FT43:GF43"/>
    <mergeCell ref="GG43:GR43"/>
    <mergeCell ref="BQ43:CB43"/>
    <mergeCell ref="CC43:CM43"/>
    <mergeCell ref="CN43:CW43"/>
    <mergeCell ref="CX43:DC43"/>
    <mergeCell ref="DD43:DM43"/>
    <mergeCell ref="DN43:DW43"/>
    <mergeCell ref="EU42:FF42"/>
    <mergeCell ref="FG42:FS42"/>
    <mergeCell ref="FT42:GF42"/>
    <mergeCell ref="GG42:GR42"/>
    <mergeCell ref="GS42:HD42"/>
    <mergeCell ref="A43:T43"/>
    <mergeCell ref="U43:AF43"/>
    <mergeCell ref="AG43:AR43"/>
    <mergeCell ref="AS43:BD43"/>
    <mergeCell ref="BE43:BP43"/>
    <mergeCell ref="CN42:CW42"/>
    <mergeCell ref="CX42:DC42"/>
    <mergeCell ref="DD42:DM42"/>
    <mergeCell ref="DN42:DW42"/>
    <mergeCell ref="DX42:EG42"/>
    <mergeCell ref="EH42:ET42"/>
    <mergeCell ref="FT41:GF41"/>
    <mergeCell ref="GG41:GR41"/>
    <mergeCell ref="GS41:HD41"/>
    <mergeCell ref="A42:T42"/>
    <mergeCell ref="U42:AF42"/>
    <mergeCell ref="AG42:AR42"/>
    <mergeCell ref="AS42:BD42"/>
    <mergeCell ref="BE42:BP42"/>
    <mergeCell ref="BQ42:CB42"/>
    <mergeCell ref="CC42:CM42"/>
    <mergeCell ref="DD41:DM41"/>
    <mergeCell ref="DN41:DW41"/>
    <mergeCell ref="DX41:EG41"/>
    <mergeCell ref="EH41:ET41"/>
    <mergeCell ref="EU41:FF41"/>
    <mergeCell ref="FG41:FS41"/>
    <mergeCell ref="CX40:DC40"/>
    <mergeCell ref="A41:T41"/>
    <mergeCell ref="U41:AF41"/>
    <mergeCell ref="AG41:AR41"/>
    <mergeCell ref="AS41:BD41"/>
    <mergeCell ref="BE41:BP41"/>
    <mergeCell ref="BQ41:CB41"/>
    <mergeCell ref="CC41:CM41"/>
    <mergeCell ref="CN41:CW41"/>
    <mergeCell ref="CX41:DC41"/>
    <mergeCell ref="U40:AF40"/>
    <mergeCell ref="AG40:AR40"/>
    <mergeCell ref="AS40:BD40"/>
    <mergeCell ref="BE40:BP40"/>
    <mergeCell ref="BQ40:CB40"/>
    <mergeCell ref="CN40:CW40"/>
    <mergeCell ref="FT38:GF40"/>
    <mergeCell ref="GG38:GR40"/>
    <mergeCell ref="GS38:HD40"/>
    <mergeCell ref="DD39:DM40"/>
    <mergeCell ref="DN39:DW40"/>
    <mergeCell ref="DX39:EG40"/>
    <mergeCell ref="DX38:DZ38"/>
    <mergeCell ref="EA38:EC38"/>
    <mergeCell ref="ED38:EG38"/>
    <mergeCell ref="EH38:ET40"/>
    <mergeCell ref="EU38:FF40"/>
    <mergeCell ref="FG38:FS40"/>
    <mergeCell ref="DD38:DF38"/>
    <mergeCell ref="DG38:DI38"/>
    <mergeCell ref="DJ38:DM38"/>
    <mergeCell ref="DN38:DP38"/>
    <mergeCell ref="DQ38:DS38"/>
    <mergeCell ref="DT38:DW38"/>
    <mergeCell ref="DD37:DM37"/>
    <mergeCell ref="DN37:DW37"/>
    <mergeCell ref="DX37:EG37"/>
    <mergeCell ref="EH37:FF37"/>
    <mergeCell ref="FG37:GF37"/>
    <mergeCell ref="GG37:HD37"/>
    <mergeCell ref="BH31:FO31"/>
    <mergeCell ref="FP31:GZ31"/>
    <mergeCell ref="A36:T40"/>
    <mergeCell ref="U36:BD39"/>
    <mergeCell ref="BE36:CB39"/>
    <mergeCell ref="CC36:DC36"/>
    <mergeCell ref="DD36:EG36"/>
    <mergeCell ref="EH36:HD36"/>
    <mergeCell ref="CC37:CM40"/>
    <mergeCell ref="CN37:DC39"/>
    <mergeCell ref="BD23:GM23"/>
    <mergeCell ref="HA23:HI23"/>
    <mergeCell ref="A26:HI26"/>
    <mergeCell ref="HE27:HI27"/>
    <mergeCell ref="A28:HI28"/>
    <mergeCell ref="A30:AV30"/>
    <mergeCell ref="AW30:FO30"/>
    <mergeCell ref="FP30:GZ30"/>
    <mergeCell ref="HA30:HI31"/>
    <mergeCell ref="A31:BG31"/>
    <mergeCell ref="A20:GM20"/>
    <mergeCell ref="HA20:HI20"/>
    <mergeCell ref="A21:GM21"/>
    <mergeCell ref="HA21:HI21"/>
    <mergeCell ref="A22:BC22"/>
    <mergeCell ref="BD22:GM22"/>
    <mergeCell ref="HA22:HI22"/>
    <mergeCell ref="A17:GM17"/>
    <mergeCell ref="HA17:HI17"/>
    <mergeCell ref="GN18:GZ18"/>
    <mergeCell ref="HA18:HI18"/>
    <mergeCell ref="A19:GM19"/>
    <mergeCell ref="HA19:HI19"/>
    <mergeCell ref="EU6:FN6"/>
    <mergeCell ref="DX11:ED11"/>
    <mergeCell ref="EV11:FB11"/>
    <mergeCell ref="A12:HI12"/>
    <mergeCell ref="HA14:HI14"/>
    <mergeCell ref="A15:CY15"/>
    <mergeCell ref="CZ15:DV15"/>
    <mergeCell ref="HA15:HI16"/>
    <mergeCell ref="A16:GM16"/>
  </mergeCells>
  <conditionalFormatting sqref="DD42:HD58 CT98:HD109 CT148:HD153">
    <cfRule type="cellIs" dxfId="0" priority="1" operator="equal">
      <formula>0</formula>
    </cfRule>
  </conditionalFormatting>
  <printOptions horizontalCentered="1"/>
  <pageMargins left="0.17" right="0.15748031496062992" top="0.33" bottom="0.31" header="0.19685039370078741" footer="0.16"/>
  <pageSetup paperSize="9" scale="55" orientation="landscape" r:id="rId1"/>
  <headerFooter differentFirst="1" alignWithMargins="0">
    <oddHeader>&amp;R&amp;"Times New Roman,обычный"&amp;12&amp;F</oddHeader>
    <oddFooter>&amp;R&amp;"Times New Roman,обычный"&amp;12&amp;P</oddFooter>
  </headerFooter>
  <rowBreaks count="3" manualBreakCount="3">
    <brk id="25" max="215" man="1"/>
    <brk id="83" max="216" man="1"/>
    <brk id="146" max="2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9FF99"/>
    <pageSetUpPr fitToPage="1"/>
  </sheetPr>
  <dimension ref="A3:Y186"/>
  <sheetViews>
    <sheetView tabSelected="1" view="pageBreakPreview" topLeftCell="A115" zoomScale="70" zoomScaleSheetLayoutView="70" workbookViewId="0">
      <selection activeCell="HJ195" sqref="HJ195"/>
    </sheetView>
  </sheetViews>
  <sheetFormatPr defaultRowHeight="15"/>
  <cols>
    <col min="1" max="1" width="36.5703125" style="1" customWidth="1"/>
    <col min="2" max="2" width="31.28515625" customWidth="1"/>
    <col min="3" max="3" width="17.7109375" customWidth="1"/>
    <col min="4" max="4" width="10.28515625" customWidth="1"/>
    <col min="5" max="5" width="13.5703125" customWidth="1"/>
    <col min="6" max="6" width="14" customWidth="1"/>
    <col min="7" max="7" width="11" customWidth="1"/>
    <col min="8" max="8" width="14.5703125" customWidth="1"/>
    <col min="9" max="9" width="12.140625" customWidth="1"/>
    <col min="10" max="10" width="18.28515625" customWidth="1"/>
    <col min="11" max="11" width="13.5703125" customWidth="1"/>
    <col min="12" max="12" width="13.7109375" customWidth="1"/>
    <col min="13" max="13" width="14.28515625" customWidth="1"/>
    <col min="14" max="14" width="15.28515625" customWidth="1"/>
    <col min="15" max="15" width="11.140625" customWidth="1"/>
    <col min="16" max="16" width="15.140625" customWidth="1"/>
    <col min="17" max="17" width="18.42578125" customWidth="1"/>
    <col min="18" max="18" width="16" customWidth="1"/>
    <col min="19" max="19" width="39.85546875" customWidth="1"/>
    <col min="20" max="20" width="28.85546875" customWidth="1"/>
    <col min="21" max="21" width="28" customWidth="1"/>
  </cols>
  <sheetData>
    <row r="3" spans="1:23" ht="15.75">
      <c r="B3" s="2"/>
      <c r="C3" s="2"/>
      <c r="D3" s="2"/>
      <c r="E3" s="2"/>
      <c r="F3" s="2"/>
      <c r="G3" s="2"/>
      <c r="H3" s="2"/>
      <c r="I3" s="2"/>
      <c r="J3" s="2" t="s">
        <v>0</v>
      </c>
      <c r="K3" s="2"/>
      <c r="L3" s="2"/>
      <c r="M3" s="2"/>
      <c r="N3" s="2"/>
      <c r="O3" s="2"/>
      <c r="P3" s="2"/>
      <c r="Q3" s="3"/>
    </row>
    <row r="4" spans="1:23" ht="15.75">
      <c r="B4" s="2"/>
      <c r="C4" s="2"/>
      <c r="D4" s="2"/>
      <c r="E4" s="2"/>
      <c r="F4" s="2"/>
      <c r="G4" s="2"/>
      <c r="H4" s="2"/>
      <c r="I4" s="2"/>
      <c r="J4" s="2"/>
      <c r="K4" s="2" t="s">
        <v>1</v>
      </c>
      <c r="L4" s="4">
        <v>45832</v>
      </c>
      <c r="M4" s="2"/>
      <c r="N4" s="2"/>
      <c r="O4" s="2"/>
      <c r="P4" s="2"/>
      <c r="Q4" s="3"/>
    </row>
    <row r="5" spans="1:23" ht="15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23" ht="22.5" customHeight="1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3"/>
    </row>
    <row r="7" spans="1:23" ht="21" customHeight="1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23" ht="20.25" customHeight="1"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spans="1:23" ht="15.7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23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spans="1:23" ht="33" customHeight="1">
      <c r="A11" s="7" t="s">
        <v>4</v>
      </c>
      <c r="B11" s="8"/>
      <c r="C11" s="9" t="s">
        <v>5</v>
      </c>
      <c r="D11" s="9"/>
      <c r="E11" s="10" t="s">
        <v>6</v>
      </c>
      <c r="F11" s="10"/>
      <c r="G11" s="10"/>
      <c r="H11" s="10"/>
      <c r="I11" s="9" t="s">
        <v>7</v>
      </c>
      <c r="J11" s="9" t="s">
        <v>8</v>
      </c>
      <c r="K11" s="11" t="s">
        <v>9</v>
      </c>
      <c r="L11" s="11" t="s">
        <v>10</v>
      </c>
      <c r="M11" s="11" t="s">
        <v>11</v>
      </c>
      <c r="N11" s="9" t="s">
        <v>12</v>
      </c>
      <c r="O11" s="9" t="s">
        <v>13</v>
      </c>
      <c r="P11" s="9" t="s">
        <v>14</v>
      </c>
      <c r="Q11" s="3"/>
    </row>
    <row r="12" spans="1:23" ht="18.75" customHeight="1">
      <c r="A12" s="12"/>
      <c r="B12" s="13"/>
      <c r="C12" s="9"/>
      <c r="D12" s="9"/>
      <c r="E12" s="14" t="s">
        <v>15</v>
      </c>
      <c r="F12" s="14" t="s">
        <v>16</v>
      </c>
      <c r="G12" s="14"/>
      <c r="H12" s="14"/>
      <c r="I12" s="9"/>
      <c r="J12" s="9"/>
      <c r="K12" s="15"/>
      <c r="L12" s="15"/>
      <c r="M12" s="15"/>
      <c r="N12" s="9"/>
      <c r="O12" s="9"/>
      <c r="P12" s="9"/>
      <c r="Q12" s="3"/>
    </row>
    <row r="13" spans="1:23" ht="179.25" customHeight="1">
      <c r="A13" s="16"/>
      <c r="B13" s="17"/>
      <c r="C13" s="18" t="s">
        <v>17</v>
      </c>
      <c r="D13" s="19" t="s">
        <v>18</v>
      </c>
      <c r="E13" s="14"/>
      <c r="F13" s="20" t="s">
        <v>19</v>
      </c>
      <c r="G13" s="21" t="s">
        <v>20</v>
      </c>
      <c r="H13" s="21" t="s">
        <v>21</v>
      </c>
      <c r="I13" s="9"/>
      <c r="J13" s="9"/>
      <c r="K13" s="22"/>
      <c r="L13" s="22"/>
      <c r="M13" s="22"/>
      <c r="N13" s="9"/>
      <c r="O13" s="9"/>
      <c r="P13" s="9"/>
      <c r="Q13" s="3"/>
      <c r="W13" s="23"/>
    </row>
    <row r="14" spans="1:23" s="29" customFormat="1" ht="22.5">
      <c r="A14" s="24">
        <v>1</v>
      </c>
      <c r="B14" s="25"/>
      <c r="C14" s="26">
        <v>2</v>
      </c>
      <c r="D14" s="26">
        <v>3</v>
      </c>
      <c r="E14" s="26" t="s">
        <v>22</v>
      </c>
      <c r="F14" s="26">
        <v>5</v>
      </c>
      <c r="G14" s="26">
        <v>6</v>
      </c>
      <c r="H14" s="26">
        <v>7</v>
      </c>
      <c r="I14" s="26">
        <v>8</v>
      </c>
      <c r="J14" s="26">
        <v>9</v>
      </c>
      <c r="K14" s="26">
        <v>10</v>
      </c>
      <c r="L14" s="26">
        <v>11</v>
      </c>
      <c r="M14" s="26">
        <v>12</v>
      </c>
      <c r="N14" s="27" t="s">
        <v>23</v>
      </c>
      <c r="O14" s="26">
        <v>14</v>
      </c>
      <c r="P14" s="26" t="s">
        <v>24</v>
      </c>
      <c r="Q14" s="28"/>
    </row>
    <row r="15" spans="1:23" s="29" customFormat="1" ht="24" customHeight="1">
      <c r="A15" s="3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3"/>
    </row>
    <row r="16" spans="1:23" s="29" customFormat="1" ht="18.75" customHeight="1">
      <c r="A16" s="34" t="s">
        <v>26</v>
      </c>
      <c r="B16" s="35"/>
      <c r="C16" s="36" t="s">
        <v>27</v>
      </c>
      <c r="D16" s="37">
        <f>D20+D24+D28+D32+D36+D40+D44+D48+D52+D56+D60+D64+D68+D72+D76+D80+D84</f>
        <v>337</v>
      </c>
      <c r="E16" s="36" t="s">
        <v>27</v>
      </c>
      <c r="F16" s="36" t="s">
        <v>27</v>
      </c>
      <c r="G16" s="36" t="s">
        <v>27</v>
      </c>
      <c r="H16" s="36" t="s">
        <v>27</v>
      </c>
      <c r="I16" s="36" t="s">
        <v>27</v>
      </c>
      <c r="J16" s="36" t="s">
        <v>27</v>
      </c>
      <c r="K16" s="36" t="s">
        <v>27</v>
      </c>
      <c r="L16" s="36" t="s">
        <v>27</v>
      </c>
      <c r="M16" s="36" t="s">
        <v>27</v>
      </c>
      <c r="N16" s="38">
        <f>N20+N24+N28+N32+N36+N40+N44+N48+N52+N56+N60+N64+N68+N72+N76+N80+N84</f>
        <v>26021097.279999997</v>
      </c>
      <c r="O16" s="37" t="s">
        <v>27</v>
      </c>
      <c r="P16" s="38">
        <f>P20+P24+P28+P32+P36+P40+P44+P48+P52+P56+P60+P64+P68+P72+P76+P80+P84</f>
        <v>26021098.060000002</v>
      </c>
      <c r="Q16" s="39">
        <f>D24+D32+D36+D40+D44+D48+D76</f>
        <v>337</v>
      </c>
    </row>
    <row r="17" spans="1:25" s="29" customFormat="1" ht="17.25" customHeight="1">
      <c r="A17" s="34" t="s">
        <v>28</v>
      </c>
      <c r="B17" s="35"/>
      <c r="C17" s="36" t="s">
        <v>27</v>
      </c>
      <c r="D17" s="37">
        <f>D21+D25+D29+D33+D37+D41+D45+D49+D53+D57+D61+D65+D69+D73+D77+D81+D85</f>
        <v>343</v>
      </c>
      <c r="E17" s="36" t="s">
        <v>27</v>
      </c>
      <c r="F17" s="36" t="s">
        <v>27</v>
      </c>
      <c r="G17" s="36" t="s">
        <v>27</v>
      </c>
      <c r="H17" s="36" t="s">
        <v>27</v>
      </c>
      <c r="I17" s="36" t="s">
        <v>27</v>
      </c>
      <c r="J17" s="36" t="s">
        <v>27</v>
      </c>
      <c r="K17" s="36" t="s">
        <v>27</v>
      </c>
      <c r="L17" s="36" t="s">
        <v>27</v>
      </c>
      <c r="M17" s="36" t="s">
        <v>27</v>
      </c>
      <c r="N17" s="38">
        <f>N21+N25+N29+N33+N37+N41+N45+N49+N53+N57+N61+N65+N69+N73+N77+N81+N85</f>
        <v>24716363.469999999</v>
      </c>
      <c r="O17" s="37" t="s">
        <v>27</v>
      </c>
      <c r="P17" s="38">
        <f>P21+P25+P29+P33+P37+P41+P45+P49+P53+P57+P61+P65+P69+P73+P77+P81+P85</f>
        <v>24716366.059999995</v>
      </c>
      <c r="Q17" s="40"/>
    </row>
    <row r="18" spans="1:25" s="29" customFormat="1" ht="15.75">
      <c r="A18" s="34" t="s">
        <v>29</v>
      </c>
      <c r="B18" s="35"/>
      <c r="C18" s="36" t="s">
        <v>27</v>
      </c>
      <c r="D18" s="37">
        <f>D22+D26+D30+D34+D38+D42+D46+D50+D54+D58+D62+D66+D70+D74+D78+D82+D86</f>
        <v>343</v>
      </c>
      <c r="E18" s="36" t="s">
        <v>27</v>
      </c>
      <c r="F18" s="36" t="s">
        <v>27</v>
      </c>
      <c r="G18" s="36" t="s">
        <v>27</v>
      </c>
      <c r="H18" s="36" t="s">
        <v>27</v>
      </c>
      <c r="I18" s="36" t="s">
        <v>27</v>
      </c>
      <c r="J18" s="36" t="s">
        <v>27</v>
      </c>
      <c r="K18" s="36" t="s">
        <v>27</v>
      </c>
      <c r="L18" s="36" t="s">
        <v>27</v>
      </c>
      <c r="M18" s="36" t="s">
        <v>27</v>
      </c>
      <c r="N18" s="38">
        <f>N22+N26+N30+N34+N38+N42+N46+N50+N54+N58+N62+N66+N70+N74+N78+N82+N86</f>
        <v>24716363.469999999</v>
      </c>
      <c r="O18" s="37" t="s">
        <v>27</v>
      </c>
      <c r="P18" s="38">
        <f>P22+P26+P30+P34+P38+P42+P46+P50+P54+P58+P62+P66+P70+P74+P78+P82+P86</f>
        <v>24716366.059999995</v>
      </c>
      <c r="Q18" s="28"/>
      <c r="S18" s="41" t="s">
        <v>30</v>
      </c>
      <c r="T18" s="41" t="s">
        <v>31</v>
      </c>
      <c r="U18" s="41" t="s">
        <v>32</v>
      </c>
    </row>
    <row r="19" spans="1:25" s="48" customFormat="1" ht="15.75" hidden="1">
      <c r="A19" s="42" t="s">
        <v>33</v>
      </c>
      <c r="B19" s="43" t="s">
        <v>34</v>
      </c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 t="s">
        <v>35</v>
      </c>
      <c r="S19" s="49" t="str">
        <f>B19</f>
        <v>801011О.99.0.БВ24ГЖ00000</v>
      </c>
      <c r="T19" s="50">
        <f>F20</f>
        <v>0</v>
      </c>
      <c r="U19" s="50">
        <f>D20</f>
        <v>0</v>
      </c>
      <c r="Y19" s="51"/>
    </row>
    <row r="20" spans="1:25" ht="15.75" hidden="1">
      <c r="A20" s="52" t="s">
        <v>26</v>
      </c>
      <c r="B20" s="53"/>
      <c r="C20" s="54" t="s">
        <v>36</v>
      </c>
      <c r="D20" s="55">
        <v>0</v>
      </c>
      <c r="E20" s="55">
        <f>F20*G20*H20</f>
        <v>0</v>
      </c>
      <c r="F20" s="55">
        <v>0</v>
      </c>
      <c r="G20" s="56">
        <v>1</v>
      </c>
      <c r="H20" s="56">
        <v>1</v>
      </c>
      <c r="I20" s="55"/>
      <c r="J20" s="55"/>
      <c r="K20" s="55"/>
      <c r="L20" s="55"/>
      <c r="M20" s="55"/>
      <c r="N20" s="55">
        <f>D20*E20+I20-J20*K20+L20+M20</f>
        <v>0</v>
      </c>
      <c r="O20" s="55" t="e">
        <f>P20/N20</f>
        <v>#DIV/0!</v>
      </c>
      <c r="P20" s="55">
        <v>0</v>
      </c>
      <c r="Q20" s="3"/>
      <c r="R20" s="48" t="s">
        <v>35</v>
      </c>
      <c r="S20" s="49">
        <f t="shared" ref="S20:S83" si="0">B20</f>
        <v>0</v>
      </c>
      <c r="T20" s="50">
        <f t="shared" ref="T20:T83" si="1">F21</f>
        <v>0</v>
      </c>
      <c r="U20" s="50">
        <f t="shared" ref="U20:U83" si="2">D21</f>
        <v>0</v>
      </c>
    </row>
    <row r="21" spans="1:25" ht="15.75" hidden="1">
      <c r="A21" s="52" t="s">
        <v>28</v>
      </c>
      <c r="B21" s="53"/>
      <c r="C21" s="54" t="s">
        <v>36</v>
      </c>
      <c r="D21" s="55">
        <v>0</v>
      </c>
      <c r="E21" s="55">
        <f>F21*G21*H21</f>
        <v>0</v>
      </c>
      <c r="F21" s="55">
        <v>0</v>
      </c>
      <c r="G21" s="56">
        <v>1</v>
      </c>
      <c r="H21" s="56">
        <v>1</v>
      </c>
      <c r="I21" s="55"/>
      <c r="J21" s="55"/>
      <c r="K21" s="55"/>
      <c r="L21" s="55"/>
      <c r="M21" s="55"/>
      <c r="N21" s="55">
        <f>D21*E21+I21-J21*K21+L21+M21</f>
        <v>0</v>
      </c>
      <c r="O21" s="55" t="e">
        <f>P21/N21</f>
        <v>#DIV/0!</v>
      </c>
      <c r="P21" s="55">
        <v>0</v>
      </c>
      <c r="Q21" s="3"/>
      <c r="R21" s="48" t="s">
        <v>35</v>
      </c>
      <c r="S21" s="49">
        <f t="shared" si="0"/>
        <v>0</v>
      </c>
      <c r="T21" s="50">
        <f t="shared" si="1"/>
        <v>0</v>
      </c>
      <c r="U21" s="50">
        <f t="shared" si="2"/>
        <v>0</v>
      </c>
    </row>
    <row r="22" spans="1:25" ht="15.75" hidden="1">
      <c r="A22" s="52" t="s">
        <v>29</v>
      </c>
      <c r="B22" s="53"/>
      <c r="C22" s="54" t="s">
        <v>36</v>
      </c>
      <c r="D22" s="55">
        <v>0</v>
      </c>
      <c r="E22" s="55">
        <f>F22*G22*H22</f>
        <v>0</v>
      </c>
      <c r="F22" s="55">
        <v>0</v>
      </c>
      <c r="G22" s="56">
        <v>1</v>
      </c>
      <c r="H22" s="56">
        <v>1</v>
      </c>
      <c r="I22" s="55"/>
      <c r="J22" s="55"/>
      <c r="K22" s="55"/>
      <c r="L22" s="55"/>
      <c r="M22" s="55"/>
      <c r="N22" s="55">
        <f>D22*E22+I22-J22*K22+L22+M22</f>
        <v>0</v>
      </c>
      <c r="O22" s="55" t="e">
        <f>P22/N22</f>
        <v>#DIV/0!</v>
      </c>
      <c r="P22" s="55">
        <v>0</v>
      </c>
      <c r="Q22" s="3"/>
      <c r="R22" s="48" t="s">
        <v>35</v>
      </c>
      <c r="S22" s="49">
        <f t="shared" si="0"/>
        <v>0</v>
      </c>
      <c r="T22" s="50">
        <f t="shared" si="1"/>
        <v>0</v>
      </c>
      <c r="U22" s="50">
        <f t="shared" si="2"/>
        <v>0</v>
      </c>
    </row>
    <row r="23" spans="1:25" s="63" customFormat="1" ht="30">
      <c r="A23" s="57" t="s">
        <v>37</v>
      </c>
      <c r="B23" s="58" t="s">
        <v>38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2"/>
      <c r="R23" s="48" t="s">
        <v>35</v>
      </c>
      <c r="S23" s="49" t="str">
        <f t="shared" si="0"/>
        <v>801011О.99.0.БВ24ГЖ02000</v>
      </c>
      <c r="T23" s="50">
        <f t="shared" si="1"/>
        <v>80548.387885999997</v>
      </c>
      <c r="U23" s="50">
        <f t="shared" si="2"/>
        <v>1</v>
      </c>
    </row>
    <row r="24" spans="1:25" ht="15.75">
      <c r="A24" s="52" t="s">
        <v>26</v>
      </c>
      <c r="B24" s="53"/>
      <c r="C24" s="54" t="s">
        <v>36</v>
      </c>
      <c r="D24" s="55">
        <v>1</v>
      </c>
      <c r="E24" s="55">
        <f>F24*G24*H24</f>
        <v>80548.387885999997</v>
      </c>
      <c r="F24" s="55">
        <v>80548.387885999997</v>
      </c>
      <c r="G24" s="56">
        <v>1</v>
      </c>
      <c r="H24" s="56">
        <v>1</v>
      </c>
      <c r="I24" s="55"/>
      <c r="J24" s="55"/>
      <c r="K24" s="55"/>
      <c r="L24" s="55"/>
      <c r="M24" s="55"/>
      <c r="N24" s="55">
        <f>D24*E24+I24-J24*K24+L24+M24</f>
        <v>80548.387885999997</v>
      </c>
      <c r="O24" s="55">
        <f>P24/N24</f>
        <v>1.0000000262450939</v>
      </c>
      <c r="P24" s="55">
        <v>80548.39</v>
      </c>
      <c r="Q24" s="3"/>
      <c r="R24" s="48" t="s">
        <v>35</v>
      </c>
      <c r="S24" s="49">
        <f t="shared" si="0"/>
        <v>0</v>
      </c>
      <c r="T24" s="50">
        <f t="shared" si="1"/>
        <v>0</v>
      </c>
      <c r="U24" s="50">
        <f t="shared" si="2"/>
        <v>0</v>
      </c>
    </row>
    <row r="25" spans="1:25" ht="15.75" hidden="1">
      <c r="A25" s="52" t="s">
        <v>28</v>
      </c>
      <c r="B25" s="53"/>
      <c r="C25" s="54" t="s">
        <v>36</v>
      </c>
      <c r="D25" s="55">
        <v>0</v>
      </c>
      <c r="E25" s="55">
        <f>F25*G25*H25</f>
        <v>0</v>
      </c>
      <c r="F25" s="55">
        <v>0</v>
      </c>
      <c r="G25" s="56">
        <v>1</v>
      </c>
      <c r="H25" s="56">
        <v>1</v>
      </c>
      <c r="I25" s="55"/>
      <c r="J25" s="55"/>
      <c r="K25" s="55"/>
      <c r="L25" s="55"/>
      <c r="M25" s="55"/>
      <c r="N25" s="55">
        <f>D25*E25+I25-J25*K25+L25+M25</f>
        <v>0</v>
      </c>
      <c r="O25" s="55" t="e">
        <f>P25/N25</f>
        <v>#DIV/0!</v>
      </c>
      <c r="P25" s="55">
        <v>0</v>
      </c>
      <c r="Q25" s="3"/>
      <c r="R25" s="48" t="s">
        <v>35</v>
      </c>
      <c r="S25" s="49">
        <f t="shared" si="0"/>
        <v>0</v>
      </c>
      <c r="T25" s="50">
        <f t="shared" si="1"/>
        <v>0</v>
      </c>
      <c r="U25" s="50">
        <f t="shared" si="2"/>
        <v>0</v>
      </c>
    </row>
    <row r="26" spans="1:25" ht="15.75" hidden="1">
      <c r="A26" s="52" t="s">
        <v>29</v>
      </c>
      <c r="B26" s="53"/>
      <c r="C26" s="54" t="s">
        <v>36</v>
      </c>
      <c r="D26" s="55">
        <v>0</v>
      </c>
      <c r="E26" s="55">
        <f>F26*G26*H26</f>
        <v>0</v>
      </c>
      <c r="F26" s="55">
        <v>0</v>
      </c>
      <c r="G26" s="56">
        <v>1</v>
      </c>
      <c r="H26" s="56">
        <v>1</v>
      </c>
      <c r="I26" s="55"/>
      <c r="J26" s="55"/>
      <c r="K26" s="55"/>
      <c r="L26" s="55"/>
      <c r="M26" s="55"/>
      <c r="N26" s="55">
        <f>D26*E26+I26-J26*K26+L26+M26</f>
        <v>0</v>
      </c>
      <c r="O26" s="55" t="e">
        <f>P26/N26</f>
        <v>#DIV/0!</v>
      </c>
      <c r="P26" s="55">
        <v>0</v>
      </c>
      <c r="Q26" s="3"/>
      <c r="R26" s="48" t="s">
        <v>35</v>
      </c>
      <c r="S26" s="49">
        <f t="shared" si="0"/>
        <v>0</v>
      </c>
      <c r="T26" s="50">
        <f t="shared" si="1"/>
        <v>0</v>
      </c>
      <c r="U26" s="50">
        <f t="shared" si="2"/>
        <v>0</v>
      </c>
    </row>
    <row r="27" spans="1:25" s="63" customFormat="1" ht="30" hidden="1">
      <c r="A27" s="57" t="s">
        <v>39</v>
      </c>
      <c r="B27" s="42" t="s">
        <v>40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62"/>
      <c r="R27" s="48" t="s">
        <v>35</v>
      </c>
      <c r="S27" s="49" t="str">
        <f t="shared" si="0"/>
        <v>801011О.99.0.БВ24ГД80000</v>
      </c>
      <c r="T27" s="50">
        <f t="shared" si="1"/>
        <v>0</v>
      </c>
      <c r="U27" s="50">
        <f t="shared" si="2"/>
        <v>0</v>
      </c>
    </row>
    <row r="28" spans="1:25" ht="15.75" hidden="1">
      <c r="A28" s="52" t="s">
        <v>26</v>
      </c>
      <c r="B28" s="53"/>
      <c r="C28" s="54" t="s">
        <v>36</v>
      </c>
      <c r="D28" s="55">
        <v>0</v>
      </c>
      <c r="E28" s="55">
        <f>F28*G28*H28</f>
        <v>0</v>
      </c>
      <c r="F28" s="55">
        <v>0</v>
      </c>
      <c r="G28" s="56">
        <v>1</v>
      </c>
      <c r="H28" s="56">
        <v>1</v>
      </c>
      <c r="I28" s="55"/>
      <c r="J28" s="55"/>
      <c r="K28" s="55"/>
      <c r="L28" s="55"/>
      <c r="M28" s="55"/>
      <c r="N28" s="55">
        <f>D28*E28+I28-J28*K28+L28+M28</f>
        <v>0</v>
      </c>
      <c r="O28" s="55" t="e">
        <f>P28/N28</f>
        <v>#DIV/0!</v>
      </c>
      <c r="P28" s="55">
        <v>0</v>
      </c>
      <c r="Q28" s="3"/>
      <c r="R28" s="48" t="s">
        <v>35</v>
      </c>
      <c r="S28" s="49">
        <f t="shared" si="0"/>
        <v>0</v>
      </c>
      <c r="T28" s="50">
        <f t="shared" si="1"/>
        <v>0</v>
      </c>
      <c r="U28" s="50">
        <f t="shared" si="2"/>
        <v>0</v>
      </c>
    </row>
    <row r="29" spans="1:25" ht="15.75" hidden="1">
      <c r="A29" s="52" t="s">
        <v>28</v>
      </c>
      <c r="B29" s="53"/>
      <c r="C29" s="54" t="s">
        <v>36</v>
      </c>
      <c r="D29" s="55">
        <v>0</v>
      </c>
      <c r="E29" s="55">
        <f>F29*G29*H29</f>
        <v>0</v>
      </c>
      <c r="F29" s="55">
        <v>0</v>
      </c>
      <c r="G29" s="56">
        <v>1</v>
      </c>
      <c r="H29" s="56">
        <v>1</v>
      </c>
      <c r="I29" s="55"/>
      <c r="J29" s="55"/>
      <c r="K29" s="55"/>
      <c r="L29" s="55"/>
      <c r="M29" s="55"/>
      <c r="N29" s="55">
        <f>D29*E29+I29-J29*K29+L29+M29</f>
        <v>0</v>
      </c>
      <c r="O29" s="55" t="e">
        <f>P29/N29</f>
        <v>#DIV/0!</v>
      </c>
      <c r="P29" s="55">
        <v>0</v>
      </c>
      <c r="Q29" s="3"/>
      <c r="R29" s="48" t="s">
        <v>35</v>
      </c>
      <c r="S29" s="49">
        <f t="shared" si="0"/>
        <v>0</v>
      </c>
      <c r="T29" s="50">
        <f t="shared" si="1"/>
        <v>0</v>
      </c>
      <c r="U29" s="50">
        <f t="shared" si="2"/>
        <v>0</v>
      </c>
    </row>
    <row r="30" spans="1:25" ht="15.75" hidden="1">
      <c r="A30" s="52" t="s">
        <v>29</v>
      </c>
      <c r="B30" s="53"/>
      <c r="C30" s="54" t="s">
        <v>36</v>
      </c>
      <c r="D30" s="55">
        <v>0</v>
      </c>
      <c r="E30" s="55">
        <f>F30*G30*H30</f>
        <v>0</v>
      </c>
      <c r="F30" s="55">
        <v>0</v>
      </c>
      <c r="G30" s="56">
        <v>1</v>
      </c>
      <c r="H30" s="56">
        <v>1</v>
      </c>
      <c r="I30" s="55"/>
      <c r="J30" s="55"/>
      <c r="K30" s="55"/>
      <c r="L30" s="55"/>
      <c r="M30" s="55"/>
      <c r="N30" s="55">
        <f>D30*E30+I30-J30*K30+L30+M30</f>
        <v>0</v>
      </c>
      <c r="O30" s="55" t="e">
        <f>P30/N30</f>
        <v>#DIV/0!</v>
      </c>
      <c r="P30" s="55">
        <v>0</v>
      </c>
      <c r="Q30" s="3"/>
      <c r="R30" s="48" t="s">
        <v>35</v>
      </c>
      <c r="S30" s="49">
        <f t="shared" si="0"/>
        <v>0</v>
      </c>
      <c r="T30" s="50">
        <f t="shared" si="1"/>
        <v>0</v>
      </c>
      <c r="U30" s="50">
        <f t="shared" si="2"/>
        <v>0</v>
      </c>
    </row>
    <row r="31" spans="1:25" s="63" customFormat="1" ht="30">
      <c r="A31" s="57" t="s">
        <v>41</v>
      </c>
      <c r="B31" s="42" t="s">
        <v>42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  <c r="Q31" s="62"/>
      <c r="R31" s="48" t="s">
        <v>35</v>
      </c>
      <c r="S31" s="49" t="str">
        <f t="shared" si="0"/>
        <v>801011О.99.0.БВ24ГД82000</v>
      </c>
      <c r="T31" s="50">
        <f t="shared" si="1"/>
        <v>79249.21953300001</v>
      </c>
      <c r="U31" s="50">
        <f t="shared" si="2"/>
        <v>2</v>
      </c>
    </row>
    <row r="32" spans="1:25" ht="15.75">
      <c r="A32" s="52" t="s">
        <v>26</v>
      </c>
      <c r="B32" s="53"/>
      <c r="C32" s="54" t="s">
        <v>36</v>
      </c>
      <c r="D32" s="55">
        <v>2</v>
      </c>
      <c r="E32" s="55">
        <f>F32*G32*H32</f>
        <v>79249.21953300001</v>
      </c>
      <c r="F32" s="55">
        <v>79249.21953300001</v>
      </c>
      <c r="G32" s="56">
        <v>1</v>
      </c>
      <c r="H32" s="56">
        <v>1</v>
      </c>
      <c r="I32" s="55"/>
      <c r="J32" s="55"/>
      <c r="K32" s="55"/>
      <c r="L32" s="55"/>
      <c r="M32" s="55"/>
      <c r="N32" s="55">
        <f>D32*E32+I32-J32*K32+L32+M32</f>
        <v>158498.43906600002</v>
      </c>
      <c r="O32" s="55">
        <f>P32/N32</f>
        <v>1.0000000058928025</v>
      </c>
      <c r="P32" s="55">
        <v>158498.44</v>
      </c>
      <c r="Q32" s="3"/>
      <c r="R32" s="48" t="s">
        <v>35</v>
      </c>
      <c r="S32" s="49">
        <f t="shared" si="0"/>
        <v>0</v>
      </c>
      <c r="T32" s="50">
        <f t="shared" si="1"/>
        <v>75318.748532999991</v>
      </c>
      <c r="U32" s="50">
        <f t="shared" si="2"/>
        <v>2</v>
      </c>
    </row>
    <row r="33" spans="1:24" ht="15.75">
      <c r="A33" s="52" t="s">
        <v>28</v>
      </c>
      <c r="B33" s="53"/>
      <c r="C33" s="54" t="s">
        <v>36</v>
      </c>
      <c r="D33" s="55">
        <v>2</v>
      </c>
      <c r="E33" s="55">
        <f>F33*G33*H33</f>
        <v>75318.748532999991</v>
      </c>
      <c r="F33" s="55">
        <v>75318.748532999991</v>
      </c>
      <c r="G33" s="56">
        <v>1</v>
      </c>
      <c r="H33" s="56">
        <v>1</v>
      </c>
      <c r="I33" s="55"/>
      <c r="J33" s="55"/>
      <c r="K33" s="55"/>
      <c r="L33" s="55"/>
      <c r="M33" s="55"/>
      <c r="N33" s="55">
        <f>D33*E33+I33-J33*K33+L33+M33</f>
        <v>150637.49706599998</v>
      </c>
      <c r="O33" s="55">
        <f>P33/N33</f>
        <v>1.0000000194772223</v>
      </c>
      <c r="P33" s="55">
        <v>150637.5</v>
      </c>
      <c r="Q33" s="3"/>
      <c r="R33" s="48" t="s">
        <v>35</v>
      </c>
      <c r="S33" s="49">
        <f t="shared" si="0"/>
        <v>0</v>
      </c>
      <c r="T33" s="50">
        <f t="shared" si="1"/>
        <v>75318.748532999991</v>
      </c>
      <c r="U33" s="50">
        <f t="shared" si="2"/>
        <v>2</v>
      </c>
    </row>
    <row r="34" spans="1:24" ht="15.75">
      <c r="A34" s="52" t="s">
        <v>29</v>
      </c>
      <c r="B34" s="53"/>
      <c r="C34" s="54" t="s">
        <v>36</v>
      </c>
      <c r="D34" s="55">
        <v>2</v>
      </c>
      <c r="E34" s="55">
        <f>F34*G34*H34</f>
        <v>75318.748532999991</v>
      </c>
      <c r="F34" s="55">
        <v>75318.748532999991</v>
      </c>
      <c r="G34" s="56">
        <v>1</v>
      </c>
      <c r="H34" s="56">
        <v>1</v>
      </c>
      <c r="I34" s="55"/>
      <c r="J34" s="55"/>
      <c r="K34" s="55"/>
      <c r="L34" s="55"/>
      <c r="M34" s="55"/>
      <c r="N34" s="55">
        <f>D34*E34+I34-J34*K34+L34+M34</f>
        <v>150637.49706599998</v>
      </c>
      <c r="O34" s="55">
        <f>P34/N34</f>
        <v>1.0000000194772223</v>
      </c>
      <c r="P34" s="55">
        <v>150637.5</v>
      </c>
      <c r="Q34" s="3"/>
      <c r="R34" s="48" t="s">
        <v>35</v>
      </c>
      <c r="S34" s="49">
        <f t="shared" si="0"/>
        <v>0</v>
      </c>
      <c r="T34" s="50">
        <f t="shared" si="1"/>
        <v>0</v>
      </c>
      <c r="U34" s="50">
        <f t="shared" si="2"/>
        <v>0</v>
      </c>
    </row>
    <row r="35" spans="1:24" s="63" customFormat="1" ht="15.75">
      <c r="A35" s="57" t="s">
        <v>43</v>
      </c>
      <c r="B35" s="42" t="s">
        <v>44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/>
      <c r="Q35" s="62"/>
      <c r="R35" s="48" t="s">
        <v>35</v>
      </c>
      <c r="S35" s="49" t="str">
        <f t="shared" si="0"/>
        <v>801011О.99.0.БВ24ДП00000</v>
      </c>
      <c r="T35" s="50">
        <f t="shared" si="1"/>
        <v>19747.3389656</v>
      </c>
      <c r="U35" s="50">
        <f t="shared" si="2"/>
        <v>5</v>
      </c>
      <c r="V35"/>
      <c r="W35"/>
      <c r="X35"/>
    </row>
    <row r="36" spans="1:24" ht="15.75">
      <c r="A36" s="52" t="s">
        <v>26</v>
      </c>
      <c r="B36" s="53"/>
      <c r="C36" s="64" t="s">
        <v>36</v>
      </c>
      <c r="D36" s="55">
        <v>5</v>
      </c>
      <c r="E36" s="55">
        <f>F36*G36*H36</f>
        <v>19747.3389656</v>
      </c>
      <c r="F36" s="55">
        <v>19747.3389656</v>
      </c>
      <c r="G36" s="56">
        <v>1</v>
      </c>
      <c r="H36" s="56">
        <v>1</v>
      </c>
      <c r="I36" s="55"/>
      <c r="J36" s="55"/>
      <c r="K36" s="55"/>
      <c r="L36" s="55"/>
      <c r="M36" s="55"/>
      <c r="N36" s="55">
        <f>D36*E36+I36-J36*K36+L36+M36</f>
        <v>98736.694828000007</v>
      </c>
      <c r="O36" s="55">
        <f>P36/N36</f>
        <v>1.0000000523817412</v>
      </c>
      <c r="P36" s="65">
        <v>98736.7</v>
      </c>
      <c r="Q36" s="3"/>
      <c r="R36" s="48" t="s">
        <v>35</v>
      </c>
      <c r="S36" s="49">
        <f t="shared" si="0"/>
        <v>0</v>
      </c>
      <c r="T36" s="50">
        <f t="shared" si="1"/>
        <v>18829.68963325</v>
      </c>
      <c r="U36" s="50">
        <f t="shared" si="2"/>
        <v>8</v>
      </c>
    </row>
    <row r="37" spans="1:24" ht="15.75">
      <c r="A37" s="52" t="s">
        <v>28</v>
      </c>
      <c r="B37" s="53"/>
      <c r="C37" s="64" t="s">
        <v>36</v>
      </c>
      <c r="D37" s="55">
        <v>8</v>
      </c>
      <c r="E37" s="55">
        <f>F37*G37*H37</f>
        <v>18829.68963325</v>
      </c>
      <c r="F37" s="55">
        <v>18829.68963325</v>
      </c>
      <c r="G37" s="56">
        <v>1</v>
      </c>
      <c r="H37" s="56">
        <v>1</v>
      </c>
      <c r="I37" s="55"/>
      <c r="J37" s="55"/>
      <c r="K37" s="55"/>
      <c r="L37" s="55"/>
      <c r="M37" s="55"/>
      <c r="N37" s="55">
        <f>D37*E37+I37-J37*K37+L37+M37</f>
        <v>150637.517066</v>
      </c>
      <c r="O37" s="55">
        <f>P37/N37</f>
        <v>1.0000000194772196</v>
      </c>
      <c r="P37" s="65">
        <v>150637.52000000002</v>
      </c>
      <c r="Q37" s="3"/>
      <c r="R37" s="48" t="s">
        <v>35</v>
      </c>
      <c r="S37" s="49">
        <f t="shared" si="0"/>
        <v>0</v>
      </c>
      <c r="T37" s="50">
        <f t="shared" si="1"/>
        <v>18829.68963325</v>
      </c>
      <c r="U37" s="50">
        <f t="shared" si="2"/>
        <v>8</v>
      </c>
    </row>
    <row r="38" spans="1:24" ht="15.75">
      <c r="A38" s="52" t="s">
        <v>29</v>
      </c>
      <c r="B38" s="53"/>
      <c r="C38" s="64" t="s">
        <v>36</v>
      </c>
      <c r="D38" s="55">
        <v>8</v>
      </c>
      <c r="E38" s="55">
        <f>F38*G38*H38</f>
        <v>18829.68963325</v>
      </c>
      <c r="F38" s="55">
        <v>18829.68963325</v>
      </c>
      <c r="G38" s="56">
        <v>1</v>
      </c>
      <c r="H38" s="56">
        <v>1</v>
      </c>
      <c r="I38" s="55"/>
      <c r="J38" s="55"/>
      <c r="K38" s="55"/>
      <c r="L38" s="55"/>
      <c r="M38" s="55"/>
      <c r="N38" s="55">
        <f>D38*E38+I38-J38*K38+L38+M38</f>
        <v>150637.517066</v>
      </c>
      <c r="O38" s="55">
        <f>P38/N38</f>
        <v>1.0000000194772196</v>
      </c>
      <c r="P38" s="65">
        <v>150637.52000000002</v>
      </c>
      <c r="Q38" s="3"/>
      <c r="R38" s="48" t="s">
        <v>35</v>
      </c>
      <c r="S38" s="49">
        <f t="shared" si="0"/>
        <v>0</v>
      </c>
      <c r="T38" s="50">
        <f t="shared" si="1"/>
        <v>0</v>
      </c>
      <c r="U38" s="50">
        <f t="shared" si="2"/>
        <v>0</v>
      </c>
    </row>
    <row r="39" spans="1:24" s="63" customFormat="1" ht="15.75">
      <c r="A39" s="57" t="s">
        <v>45</v>
      </c>
      <c r="B39" s="42" t="s">
        <v>46</v>
      </c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2"/>
      <c r="R39" s="48" t="s">
        <v>35</v>
      </c>
      <c r="S39" s="49" t="str">
        <f t="shared" si="0"/>
        <v>801011О.99.0.БВ24ДП02000</v>
      </c>
      <c r="T39" s="50">
        <f t="shared" si="1"/>
        <v>79561.01393772001</v>
      </c>
      <c r="U39" s="50">
        <f t="shared" si="2"/>
        <v>50</v>
      </c>
      <c r="V39"/>
      <c r="W39"/>
      <c r="X39"/>
    </row>
    <row r="40" spans="1:24" ht="15.75">
      <c r="A40" s="52" t="s">
        <v>26</v>
      </c>
      <c r="B40" s="53"/>
      <c r="C40" s="64" t="s">
        <v>36</v>
      </c>
      <c r="D40" s="55">
        <v>50</v>
      </c>
      <c r="E40" s="55">
        <f>F40*G40*H40</f>
        <v>79561.01393772001</v>
      </c>
      <c r="F40" s="55">
        <v>79561.01393772001</v>
      </c>
      <c r="G40" s="56">
        <v>1</v>
      </c>
      <c r="H40" s="56">
        <v>1</v>
      </c>
      <c r="I40" s="55"/>
      <c r="J40" s="55"/>
      <c r="K40" s="55"/>
      <c r="L40" s="55"/>
      <c r="M40" s="55"/>
      <c r="N40" s="55">
        <f>D40*E40+I40-J40*K40+L40+M40</f>
        <v>3978050.6968860007</v>
      </c>
      <c r="O40" s="55">
        <f>P40/N40</f>
        <v>0.99999995050691526</v>
      </c>
      <c r="P40" s="55">
        <v>3978050.5000000005</v>
      </c>
      <c r="Q40" s="3"/>
      <c r="R40" s="48" t="s">
        <v>35</v>
      </c>
      <c r="S40" s="49">
        <f t="shared" si="0"/>
        <v>0</v>
      </c>
      <c r="T40" s="50">
        <f t="shared" si="1"/>
        <v>74938.81934746154</v>
      </c>
      <c r="U40" s="50">
        <f t="shared" si="2"/>
        <v>52</v>
      </c>
    </row>
    <row r="41" spans="1:24" ht="15.75">
      <c r="A41" s="52" t="s">
        <v>28</v>
      </c>
      <c r="B41" s="53"/>
      <c r="C41" s="64" t="s">
        <v>36</v>
      </c>
      <c r="D41" s="55">
        <v>52</v>
      </c>
      <c r="E41" s="55">
        <f>F41*G41*H41</f>
        <v>74938.81934746154</v>
      </c>
      <c r="F41" s="55">
        <v>74938.81934746154</v>
      </c>
      <c r="G41" s="56">
        <v>1</v>
      </c>
      <c r="H41" s="56">
        <v>1</v>
      </c>
      <c r="I41" s="55"/>
      <c r="J41" s="55"/>
      <c r="K41" s="55"/>
      <c r="L41" s="55"/>
      <c r="M41" s="55"/>
      <c r="N41" s="55">
        <f>D41*E41+I41-J41*K41+L41+M41</f>
        <v>3896818.6060680002</v>
      </c>
      <c r="O41" s="55">
        <f>P41/N41</f>
        <v>1.000000008707616</v>
      </c>
      <c r="P41" s="55">
        <v>3896818.6399999997</v>
      </c>
      <c r="Q41" s="3"/>
      <c r="R41" s="48" t="s">
        <v>35</v>
      </c>
      <c r="S41" s="49">
        <f t="shared" si="0"/>
        <v>0</v>
      </c>
      <c r="T41" s="50">
        <f t="shared" si="1"/>
        <v>74938.81934746154</v>
      </c>
      <c r="U41" s="50">
        <f t="shared" si="2"/>
        <v>52</v>
      </c>
    </row>
    <row r="42" spans="1:24" ht="15.75">
      <c r="A42" s="52" t="s">
        <v>29</v>
      </c>
      <c r="B42" s="53"/>
      <c r="C42" s="64" t="s">
        <v>36</v>
      </c>
      <c r="D42" s="55">
        <v>52</v>
      </c>
      <c r="E42" s="55">
        <f>F42*G42*H42</f>
        <v>74938.81934746154</v>
      </c>
      <c r="F42" s="55">
        <v>74938.81934746154</v>
      </c>
      <c r="G42" s="56">
        <v>1</v>
      </c>
      <c r="H42" s="56">
        <v>1</v>
      </c>
      <c r="I42" s="55"/>
      <c r="J42" s="55"/>
      <c r="K42" s="55"/>
      <c r="L42" s="55"/>
      <c r="M42" s="55"/>
      <c r="N42" s="55">
        <f>D42*E42+I42-J42*K42+L42+M42</f>
        <v>3896818.6060680002</v>
      </c>
      <c r="O42" s="55">
        <f>P42/N42</f>
        <v>1.000000008707616</v>
      </c>
      <c r="P42" s="55">
        <v>3896818.6399999997</v>
      </c>
      <c r="Q42" s="3"/>
      <c r="R42" s="48" t="s">
        <v>35</v>
      </c>
      <c r="S42" s="49">
        <f t="shared" si="0"/>
        <v>0</v>
      </c>
      <c r="T42" s="50">
        <f t="shared" si="1"/>
        <v>0</v>
      </c>
      <c r="U42" s="50">
        <f t="shared" si="2"/>
        <v>0</v>
      </c>
    </row>
    <row r="43" spans="1:24" s="63" customFormat="1" ht="15.75">
      <c r="A43" s="57" t="s">
        <v>47</v>
      </c>
      <c r="B43" s="42" t="s">
        <v>48</v>
      </c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2"/>
      <c r="R43" s="48" t="s">
        <v>35</v>
      </c>
      <c r="S43" s="69" t="str">
        <f>B43</f>
        <v>801011О.99.0.БВ24ДН80000</v>
      </c>
      <c r="T43" s="50">
        <f t="shared" si="1"/>
        <v>19920.568079333334</v>
      </c>
      <c r="U43" s="50">
        <f t="shared" si="2"/>
        <v>9</v>
      </c>
      <c r="V43"/>
      <c r="W43"/>
      <c r="X43"/>
    </row>
    <row r="44" spans="1:24" s="23" customFormat="1" ht="15.75">
      <c r="A44" s="52" t="s">
        <v>26</v>
      </c>
      <c r="B44" s="53"/>
      <c r="C44" s="64" t="s">
        <v>36</v>
      </c>
      <c r="D44" s="55">
        <v>9</v>
      </c>
      <c r="E44" s="55">
        <f>F44*G44*H44</f>
        <v>19920.568079333334</v>
      </c>
      <c r="F44" s="55">
        <v>19920.568079333334</v>
      </c>
      <c r="G44" s="56">
        <v>1</v>
      </c>
      <c r="H44" s="56">
        <v>1</v>
      </c>
      <c r="I44" s="55"/>
      <c r="J44" s="55"/>
      <c r="K44" s="55"/>
      <c r="L44" s="55"/>
      <c r="M44" s="55"/>
      <c r="N44" s="55">
        <f>D44*E44+I44-J44*K44+L44+M44</f>
        <v>179285.11271400002</v>
      </c>
      <c r="O44" s="55">
        <f>P44/N44</f>
        <v>1.0000000964162596</v>
      </c>
      <c r="P44" s="55">
        <v>179285.13</v>
      </c>
      <c r="Q44" s="70"/>
      <c r="R44" s="48" t="s">
        <v>35</v>
      </c>
      <c r="S44" s="49">
        <f t="shared" si="0"/>
        <v>0</v>
      </c>
      <c r="T44" s="50">
        <f t="shared" si="1"/>
        <v>18767.953765600003</v>
      </c>
      <c r="U44" s="50">
        <f t="shared" si="2"/>
        <v>10</v>
      </c>
    </row>
    <row r="45" spans="1:24" s="23" customFormat="1" ht="15.75">
      <c r="A45" s="52" t="s">
        <v>28</v>
      </c>
      <c r="B45" s="53"/>
      <c r="C45" s="64" t="s">
        <v>36</v>
      </c>
      <c r="D45" s="55">
        <v>10</v>
      </c>
      <c r="E45" s="55">
        <f>F45*G45*H45</f>
        <v>18767.953765600003</v>
      </c>
      <c r="F45" s="55">
        <v>18767.953765600003</v>
      </c>
      <c r="G45" s="56">
        <v>1</v>
      </c>
      <c r="H45" s="56">
        <v>1</v>
      </c>
      <c r="I45" s="55"/>
      <c r="J45" s="55"/>
      <c r="K45" s="55"/>
      <c r="L45" s="55"/>
      <c r="M45" s="55"/>
      <c r="N45" s="55">
        <f>D45*E45+I45-J45*K45+L45+M45</f>
        <v>187679.53765600003</v>
      </c>
      <c r="O45" s="55">
        <f>P45/N45</f>
        <v>0.9999997993601194</v>
      </c>
      <c r="P45" s="55">
        <v>187679.5</v>
      </c>
      <c r="Q45" s="70"/>
      <c r="R45" s="48" t="s">
        <v>35</v>
      </c>
      <c r="S45" s="49">
        <f t="shared" si="0"/>
        <v>0</v>
      </c>
      <c r="T45" s="50">
        <f t="shared" si="1"/>
        <v>18767.953765600003</v>
      </c>
      <c r="U45" s="50">
        <f t="shared" si="2"/>
        <v>10</v>
      </c>
    </row>
    <row r="46" spans="1:24" s="23" customFormat="1" ht="15.75">
      <c r="A46" s="52" t="s">
        <v>29</v>
      </c>
      <c r="B46" s="53"/>
      <c r="C46" s="64" t="s">
        <v>36</v>
      </c>
      <c r="D46" s="55">
        <v>10</v>
      </c>
      <c r="E46" s="55">
        <f>F46*G46*H46</f>
        <v>18767.953765600003</v>
      </c>
      <c r="F46" s="55">
        <v>18767.953765600003</v>
      </c>
      <c r="G46" s="56">
        <v>1</v>
      </c>
      <c r="H46" s="56">
        <v>1</v>
      </c>
      <c r="I46" s="55"/>
      <c r="J46" s="55"/>
      <c r="K46" s="55"/>
      <c r="L46" s="55"/>
      <c r="M46" s="55"/>
      <c r="N46" s="55">
        <f>D46*E46+I46-J46*K46+L46+M46</f>
        <v>187679.53765600003</v>
      </c>
      <c r="O46" s="55">
        <f>P46/N46</f>
        <v>0.9999997993601194</v>
      </c>
      <c r="P46" s="55">
        <v>187679.5</v>
      </c>
      <c r="Q46" s="70"/>
      <c r="R46" s="48" t="s">
        <v>35</v>
      </c>
      <c r="S46" s="49">
        <f t="shared" si="0"/>
        <v>0</v>
      </c>
      <c r="T46" s="50">
        <f t="shared" si="1"/>
        <v>0</v>
      </c>
      <c r="U46" s="50">
        <f t="shared" si="2"/>
        <v>0</v>
      </c>
    </row>
    <row r="47" spans="1:24" s="73" customFormat="1" ht="30">
      <c r="A47" s="42" t="s">
        <v>49</v>
      </c>
      <c r="B47" s="71" t="s">
        <v>50</v>
      </c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72"/>
      <c r="R47" s="48" t="s">
        <v>35</v>
      </c>
      <c r="S47" s="49" t="str">
        <f t="shared" si="0"/>
        <v>801011О.99.0.БВ24ДН82000</v>
      </c>
      <c r="T47" s="50">
        <f t="shared" si="1"/>
        <v>79584.956073662921</v>
      </c>
      <c r="U47" s="50">
        <f t="shared" si="2"/>
        <v>267</v>
      </c>
    </row>
    <row r="48" spans="1:24" s="23" customFormat="1" ht="15.75">
      <c r="A48" s="52" t="s">
        <v>26</v>
      </c>
      <c r="B48" s="53"/>
      <c r="C48" s="64" t="s">
        <v>36</v>
      </c>
      <c r="D48" s="55">
        <v>267</v>
      </c>
      <c r="E48" s="55">
        <f>F48*G48*H48</f>
        <v>79584.956073662921</v>
      </c>
      <c r="F48" s="55">
        <v>79584.956073662921</v>
      </c>
      <c r="G48" s="56">
        <v>1</v>
      </c>
      <c r="H48" s="56">
        <v>1</v>
      </c>
      <c r="I48" s="55"/>
      <c r="J48" s="55"/>
      <c r="K48" s="55"/>
      <c r="L48" s="55"/>
      <c r="M48" s="55"/>
      <c r="N48" s="55">
        <f>D48*E48+I48-J48*K48+L48+M48</f>
        <v>21249183.271667998</v>
      </c>
      <c r="O48" s="55">
        <f>P48/N48</f>
        <v>1.00000004509971</v>
      </c>
      <c r="P48" s="74">
        <v>21249184.23</v>
      </c>
      <c r="Q48" s="70"/>
      <c r="R48" s="48" t="s">
        <v>35</v>
      </c>
      <c r="S48" s="49">
        <f t="shared" si="0"/>
        <v>0</v>
      </c>
      <c r="T48" s="50">
        <f t="shared" si="1"/>
        <v>74937.755520736056</v>
      </c>
      <c r="U48" s="50">
        <f t="shared" si="2"/>
        <v>269</v>
      </c>
    </row>
    <row r="49" spans="1:21" s="23" customFormat="1" ht="15.75">
      <c r="A49" s="52" t="s">
        <v>28</v>
      </c>
      <c r="B49" s="53"/>
      <c r="C49" s="64" t="s">
        <v>36</v>
      </c>
      <c r="D49" s="55">
        <v>269</v>
      </c>
      <c r="E49" s="55">
        <f>F49*G49*H49</f>
        <v>74937.755520736056</v>
      </c>
      <c r="F49" s="55">
        <v>74937.755520736056</v>
      </c>
      <c r="G49" s="56">
        <v>1</v>
      </c>
      <c r="H49" s="56">
        <v>1</v>
      </c>
      <c r="I49" s="55"/>
      <c r="J49" s="55"/>
      <c r="K49" s="55"/>
      <c r="L49" s="55"/>
      <c r="M49" s="55"/>
      <c r="N49" s="55">
        <f>D49*E49+I49-J49*K49+L49+M49</f>
        <v>20158256.235078</v>
      </c>
      <c r="O49" s="55">
        <f>P49/N49</f>
        <v>1.0000001282314286</v>
      </c>
      <c r="P49" s="55">
        <v>20158258.819999997</v>
      </c>
      <c r="Q49" s="70"/>
      <c r="R49" s="48" t="s">
        <v>35</v>
      </c>
      <c r="S49" s="49">
        <f t="shared" si="0"/>
        <v>0</v>
      </c>
      <c r="T49" s="50">
        <f t="shared" si="1"/>
        <v>74937.755520736056</v>
      </c>
      <c r="U49" s="50">
        <f t="shared" si="2"/>
        <v>269</v>
      </c>
    </row>
    <row r="50" spans="1:21" s="23" customFormat="1" ht="15.75">
      <c r="A50" s="52" t="s">
        <v>29</v>
      </c>
      <c r="B50" s="53"/>
      <c r="C50" s="64" t="s">
        <v>36</v>
      </c>
      <c r="D50" s="55">
        <v>269</v>
      </c>
      <c r="E50" s="55">
        <f>F50*G50*H50</f>
        <v>74937.755520736056</v>
      </c>
      <c r="F50" s="55">
        <v>74937.755520736056</v>
      </c>
      <c r="G50" s="56">
        <v>1</v>
      </c>
      <c r="H50" s="56">
        <v>1</v>
      </c>
      <c r="I50" s="55"/>
      <c r="J50" s="55"/>
      <c r="K50" s="55"/>
      <c r="L50" s="55"/>
      <c r="M50" s="55"/>
      <c r="N50" s="55">
        <f>D50*E50+I50-J50*K50+L50+M50</f>
        <v>20158256.235078</v>
      </c>
      <c r="O50" s="55">
        <f>P50/N50</f>
        <v>1.0000001282314286</v>
      </c>
      <c r="P50" s="55">
        <v>20158258.819999997</v>
      </c>
      <c r="Q50" s="70"/>
      <c r="R50" s="48" t="s">
        <v>35</v>
      </c>
      <c r="S50" s="49">
        <f t="shared" si="0"/>
        <v>0</v>
      </c>
      <c r="T50" s="50">
        <f t="shared" si="1"/>
        <v>0</v>
      </c>
      <c r="U50" s="50">
        <f t="shared" si="2"/>
        <v>0</v>
      </c>
    </row>
    <row r="51" spans="1:21" s="73" customFormat="1" ht="30" hidden="1">
      <c r="A51" s="57" t="s">
        <v>51</v>
      </c>
      <c r="B51" s="71" t="s">
        <v>52</v>
      </c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8"/>
      <c r="Q51" s="72"/>
      <c r="R51" s="48" t="s">
        <v>35</v>
      </c>
      <c r="S51" s="49" t="str">
        <f t="shared" si="0"/>
        <v>801011О.99.0.БВ24ДН83000</v>
      </c>
      <c r="T51" s="50">
        <f t="shared" si="1"/>
        <v>0</v>
      </c>
      <c r="U51" s="50">
        <f t="shared" si="2"/>
        <v>0</v>
      </c>
    </row>
    <row r="52" spans="1:21" s="23" customFormat="1" ht="15.75" hidden="1">
      <c r="A52" s="52" t="s">
        <v>26</v>
      </c>
      <c r="B52" s="53"/>
      <c r="C52" s="54" t="s">
        <v>36</v>
      </c>
      <c r="D52" s="55">
        <v>0</v>
      </c>
      <c r="E52" s="55">
        <f>F52*G52*H52</f>
        <v>0</v>
      </c>
      <c r="F52" s="55">
        <v>0</v>
      </c>
      <c r="G52" s="56">
        <v>1</v>
      </c>
      <c r="H52" s="56">
        <v>1</v>
      </c>
      <c r="I52" s="55"/>
      <c r="J52" s="55"/>
      <c r="K52" s="55"/>
      <c r="L52" s="55"/>
      <c r="M52" s="55"/>
      <c r="N52" s="55">
        <f>D52*E52+I52-J52*K52+L52+M52</f>
        <v>0</v>
      </c>
      <c r="O52" s="55" t="e">
        <f>P52/N52</f>
        <v>#DIV/0!</v>
      </c>
      <c r="P52" s="55">
        <v>0</v>
      </c>
      <c r="Q52" s="70"/>
      <c r="R52" s="48" t="s">
        <v>35</v>
      </c>
      <c r="S52" s="49">
        <f t="shared" si="0"/>
        <v>0</v>
      </c>
      <c r="T52" s="50">
        <f t="shared" si="1"/>
        <v>0</v>
      </c>
      <c r="U52" s="50">
        <f t="shared" si="2"/>
        <v>0</v>
      </c>
    </row>
    <row r="53" spans="1:21" s="23" customFormat="1" ht="15.75" hidden="1">
      <c r="A53" s="52" t="s">
        <v>28</v>
      </c>
      <c r="B53" s="53"/>
      <c r="C53" s="54" t="s">
        <v>36</v>
      </c>
      <c r="D53" s="55">
        <v>0</v>
      </c>
      <c r="E53" s="55">
        <f>F53*G53*H53</f>
        <v>0</v>
      </c>
      <c r="F53" s="55">
        <v>0</v>
      </c>
      <c r="G53" s="56">
        <v>1</v>
      </c>
      <c r="H53" s="56">
        <v>1</v>
      </c>
      <c r="I53" s="55"/>
      <c r="J53" s="55"/>
      <c r="K53" s="55"/>
      <c r="L53" s="55"/>
      <c r="M53" s="55"/>
      <c r="N53" s="55">
        <f>D53*E53+I53-J53*K53+L53+M53</f>
        <v>0</v>
      </c>
      <c r="O53" s="55" t="e">
        <f>P53/N53</f>
        <v>#DIV/0!</v>
      </c>
      <c r="P53" s="55">
        <v>0</v>
      </c>
      <c r="Q53" s="70"/>
      <c r="R53" s="48" t="s">
        <v>35</v>
      </c>
      <c r="S53" s="49">
        <f t="shared" si="0"/>
        <v>0</v>
      </c>
      <c r="T53" s="50">
        <f t="shared" si="1"/>
        <v>0</v>
      </c>
      <c r="U53" s="50">
        <f t="shared" si="2"/>
        <v>0</v>
      </c>
    </row>
    <row r="54" spans="1:21" s="23" customFormat="1" ht="15.75" hidden="1">
      <c r="A54" s="52" t="s">
        <v>29</v>
      </c>
      <c r="B54" s="53"/>
      <c r="C54" s="54" t="s">
        <v>36</v>
      </c>
      <c r="D54" s="55">
        <v>0</v>
      </c>
      <c r="E54" s="55">
        <f>F54*G54*H54</f>
        <v>0</v>
      </c>
      <c r="F54" s="55">
        <v>0</v>
      </c>
      <c r="G54" s="56">
        <v>1</v>
      </c>
      <c r="H54" s="56">
        <v>1</v>
      </c>
      <c r="I54" s="55"/>
      <c r="J54" s="55"/>
      <c r="K54" s="55"/>
      <c r="L54" s="55"/>
      <c r="M54" s="55"/>
      <c r="N54" s="55">
        <f>D54*E54+I54-J54*K54+L54+M54</f>
        <v>0</v>
      </c>
      <c r="O54" s="55" t="e">
        <f>P54/N54</f>
        <v>#DIV/0!</v>
      </c>
      <c r="P54" s="55">
        <v>0</v>
      </c>
      <c r="Q54" s="70"/>
      <c r="R54" s="48" t="s">
        <v>35</v>
      </c>
      <c r="S54" s="49">
        <f t="shared" si="0"/>
        <v>0</v>
      </c>
      <c r="T54" s="50">
        <f t="shared" si="1"/>
        <v>0</v>
      </c>
      <c r="U54" s="50">
        <f t="shared" si="2"/>
        <v>0</v>
      </c>
    </row>
    <row r="55" spans="1:21" s="73" customFormat="1" ht="45" hidden="1">
      <c r="A55" s="42" t="s">
        <v>53</v>
      </c>
      <c r="B55" s="75" t="s">
        <v>54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1"/>
      <c r="Q55" s="72"/>
      <c r="R55" s="48" t="s">
        <v>35</v>
      </c>
      <c r="S55" s="49" t="str">
        <f t="shared" si="0"/>
        <v>801011О.99.0.БВ24АЛ80000</v>
      </c>
      <c r="T55" s="50">
        <f t="shared" si="1"/>
        <v>0</v>
      </c>
      <c r="U55" s="50">
        <f t="shared" si="2"/>
        <v>0</v>
      </c>
    </row>
    <row r="56" spans="1:21" ht="15.75" hidden="1">
      <c r="A56" s="52" t="s">
        <v>26</v>
      </c>
      <c r="B56" s="53"/>
      <c r="C56" s="54" t="s">
        <v>36</v>
      </c>
      <c r="D56" s="55">
        <v>0</v>
      </c>
      <c r="E56" s="55">
        <f>F56*G56*H56</f>
        <v>0</v>
      </c>
      <c r="F56" s="55">
        <v>0</v>
      </c>
      <c r="G56" s="56">
        <v>1</v>
      </c>
      <c r="H56" s="56">
        <v>1</v>
      </c>
      <c r="I56" s="55"/>
      <c r="J56" s="55"/>
      <c r="K56" s="55"/>
      <c r="L56" s="55"/>
      <c r="M56" s="55"/>
      <c r="N56" s="55">
        <f>D56*E56+I56-J56*K56+L56+M56</f>
        <v>0</v>
      </c>
      <c r="O56" s="55" t="e">
        <f>P56/N56</f>
        <v>#DIV/0!</v>
      </c>
      <c r="P56" s="55">
        <v>0</v>
      </c>
      <c r="Q56" s="3"/>
      <c r="R56" s="48" t="s">
        <v>35</v>
      </c>
      <c r="S56" s="49">
        <f t="shared" si="0"/>
        <v>0</v>
      </c>
      <c r="T56" s="50">
        <f t="shared" si="1"/>
        <v>0</v>
      </c>
      <c r="U56" s="50">
        <f t="shared" si="2"/>
        <v>0</v>
      </c>
    </row>
    <row r="57" spans="1:21" ht="15.75" hidden="1">
      <c r="A57" s="52" t="s">
        <v>28</v>
      </c>
      <c r="B57" s="53"/>
      <c r="C57" s="54" t="s">
        <v>36</v>
      </c>
      <c r="D57" s="55">
        <v>0</v>
      </c>
      <c r="E57" s="55">
        <f>F57*G57*H57</f>
        <v>0</v>
      </c>
      <c r="F57" s="55">
        <v>0</v>
      </c>
      <c r="G57" s="56">
        <v>1</v>
      </c>
      <c r="H57" s="56">
        <v>1</v>
      </c>
      <c r="I57" s="55"/>
      <c r="J57" s="55"/>
      <c r="K57" s="55"/>
      <c r="L57" s="55"/>
      <c r="M57" s="55"/>
      <c r="N57" s="55">
        <f>D57*E57+I57-J57*K57+L57+M57</f>
        <v>0</v>
      </c>
      <c r="O57" s="55" t="e">
        <f>P57/N57</f>
        <v>#DIV/0!</v>
      </c>
      <c r="P57" s="55">
        <v>0</v>
      </c>
      <c r="Q57" s="3"/>
      <c r="R57" s="48" t="s">
        <v>35</v>
      </c>
      <c r="S57" s="49">
        <f t="shared" si="0"/>
        <v>0</v>
      </c>
      <c r="T57" s="50">
        <f t="shared" si="1"/>
        <v>0</v>
      </c>
      <c r="U57" s="50">
        <f t="shared" si="2"/>
        <v>0</v>
      </c>
    </row>
    <row r="58" spans="1:21" ht="15.75" hidden="1">
      <c r="A58" s="52" t="s">
        <v>29</v>
      </c>
      <c r="B58" s="53"/>
      <c r="C58" s="54" t="s">
        <v>36</v>
      </c>
      <c r="D58" s="55">
        <v>0</v>
      </c>
      <c r="E58" s="55">
        <f>F58*G58*H58</f>
        <v>0</v>
      </c>
      <c r="F58" s="55">
        <v>0</v>
      </c>
      <c r="G58" s="56">
        <v>1</v>
      </c>
      <c r="H58" s="56">
        <v>1</v>
      </c>
      <c r="I58" s="55"/>
      <c r="J58" s="55"/>
      <c r="K58" s="55"/>
      <c r="L58" s="55"/>
      <c r="M58" s="55"/>
      <c r="N58" s="55">
        <f>D58*E58+I58-J58*K58+L58+M58</f>
        <v>0</v>
      </c>
      <c r="O58" s="55" t="e">
        <f>P58/N58</f>
        <v>#DIV/0!</v>
      </c>
      <c r="P58" s="55">
        <v>0</v>
      </c>
      <c r="Q58" s="3"/>
      <c r="R58" s="48" t="s">
        <v>35</v>
      </c>
      <c r="S58" s="49">
        <f t="shared" si="0"/>
        <v>0</v>
      </c>
      <c r="T58" s="50">
        <f t="shared" si="1"/>
        <v>0</v>
      </c>
      <c r="U58" s="50">
        <f t="shared" si="2"/>
        <v>0</v>
      </c>
    </row>
    <row r="59" spans="1:21" s="63" customFormat="1" ht="45" hidden="1">
      <c r="A59" s="42" t="s">
        <v>55</v>
      </c>
      <c r="B59" s="75" t="s">
        <v>56</v>
      </c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/>
      <c r="Q59" s="62"/>
      <c r="R59" s="48" t="s">
        <v>35</v>
      </c>
      <c r="S59" s="49" t="str">
        <f t="shared" si="0"/>
        <v>801011О.99.0.БВ24АЛ82000</v>
      </c>
      <c r="T59" s="50">
        <f t="shared" si="1"/>
        <v>0</v>
      </c>
      <c r="U59" s="50">
        <f t="shared" si="2"/>
        <v>0</v>
      </c>
    </row>
    <row r="60" spans="1:21" ht="15.75" hidden="1">
      <c r="A60" s="52" t="s">
        <v>26</v>
      </c>
      <c r="B60" s="53"/>
      <c r="C60" s="54" t="s">
        <v>36</v>
      </c>
      <c r="D60" s="55">
        <v>0</v>
      </c>
      <c r="E60" s="55">
        <f>F60*G60*H60</f>
        <v>0</v>
      </c>
      <c r="F60" s="55">
        <v>0</v>
      </c>
      <c r="G60" s="56">
        <v>1</v>
      </c>
      <c r="H60" s="56">
        <v>1</v>
      </c>
      <c r="I60" s="55"/>
      <c r="J60" s="55"/>
      <c r="K60" s="55"/>
      <c r="L60" s="55"/>
      <c r="M60" s="55"/>
      <c r="N60" s="55">
        <f>D60*E60+I60-J60*K60+L60+M60</f>
        <v>0</v>
      </c>
      <c r="O60" s="55" t="e">
        <f>P60/N60</f>
        <v>#DIV/0!</v>
      </c>
      <c r="P60" s="55">
        <v>0</v>
      </c>
      <c r="Q60" s="3"/>
      <c r="R60" s="48" t="s">
        <v>35</v>
      </c>
      <c r="S60" s="49">
        <f t="shared" si="0"/>
        <v>0</v>
      </c>
      <c r="T60" s="50">
        <f t="shared" si="1"/>
        <v>0</v>
      </c>
      <c r="U60" s="50">
        <f t="shared" si="2"/>
        <v>0</v>
      </c>
    </row>
    <row r="61" spans="1:21" ht="15.75" hidden="1">
      <c r="A61" s="52" t="s">
        <v>28</v>
      </c>
      <c r="B61" s="53"/>
      <c r="C61" s="54" t="s">
        <v>36</v>
      </c>
      <c r="D61" s="55">
        <v>0</v>
      </c>
      <c r="E61" s="55">
        <f>F61*G61*H61</f>
        <v>0</v>
      </c>
      <c r="F61" s="55">
        <v>0</v>
      </c>
      <c r="G61" s="56">
        <v>1</v>
      </c>
      <c r="H61" s="56">
        <v>1</v>
      </c>
      <c r="I61" s="55"/>
      <c r="J61" s="55"/>
      <c r="K61" s="55"/>
      <c r="L61" s="55"/>
      <c r="M61" s="55"/>
      <c r="N61" s="55">
        <f>D61*E61+I61-J61*K61+L61+M61</f>
        <v>0</v>
      </c>
      <c r="O61" s="55" t="e">
        <f>P61/N61</f>
        <v>#DIV/0!</v>
      </c>
      <c r="P61" s="55">
        <v>0</v>
      </c>
      <c r="Q61" s="3"/>
      <c r="R61" s="48" t="s">
        <v>35</v>
      </c>
      <c r="S61" s="49">
        <f t="shared" si="0"/>
        <v>0</v>
      </c>
      <c r="T61" s="50">
        <f t="shared" si="1"/>
        <v>0</v>
      </c>
      <c r="U61" s="50">
        <f t="shared" si="2"/>
        <v>0</v>
      </c>
    </row>
    <row r="62" spans="1:21" ht="15.75" hidden="1">
      <c r="A62" s="52" t="s">
        <v>29</v>
      </c>
      <c r="B62" s="53"/>
      <c r="C62" s="54" t="s">
        <v>36</v>
      </c>
      <c r="D62" s="55">
        <v>0</v>
      </c>
      <c r="E62" s="55">
        <f>F62*G62*H62</f>
        <v>0</v>
      </c>
      <c r="F62" s="55">
        <v>0</v>
      </c>
      <c r="G62" s="56">
        <v>1</v>
      </c>
      <c r="H62" s="56">
        <v>1</v>
      </c>
      <c r="I62" s="55"/>
      <c r="J62" s="55"/>
      <c r="K62" s="55"/>
      <c r="L62" s="55"/>
      <c r="M62" s="55"/>
      <c r="N62" s="55">
        <f>D62*E62+I62-J62*K62+L62+M62</f>
        <v>0</v>
      </c>
      <c r="O62" s="55" t="e">
        <f>P62/N62</f>
        <v>#DIV/0!</v>
      </c>
      <c r="P62" s="55">
        <v>0</v>
      </c>
      <c r="Q62" s="3"/>
      <c r="R62" s="48" t="s">
        <v>35</v>
      </c>
      <c r="S62" s="49">
        <f t="shared" si="0"/>
        <v>0</v>
      </c>
      <c r="T62" s="50">
        <f t="shared" si="1"/>
        <v>0</v>
      </c>
      <c r="U62" s="50">
        <f t="shared" si="2"/>
        <v>0</v>
      </c>
    </row>
    <row r="63" spans="1:21" s="63" customFormat="1" ht="45" hidden="1">
      <c r="A63" s="42" t="s">
        <v>57</v>
      </c>
      <c r="B63" s="75" t="s">
        <v>58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1"/>
      <c r="Q63" s="62"/>
      <c r="R63" s="48" t="s">
        <v>35</v>
      </c>
      <c r="S63" s="49" t="str">
        <f t="shared" si="0"/>
        <v>801011О.99.0.БВ24АГ60000</v>
      </c>
      <c r="T63" s="50">
        <f t="shared" si="1"/>
        <v>0</v>
      </c>
      <c r="U63" s="50">
        <f t="shared" si="2"/>
        <v>0</v>
      </c>
    </row>
    <row r="64" spans="1:21" ht="15.75" hidden="1">
      <c r="A64" s="52" t="s">
        <v>26</v>
      </c>
      <c r="B64" s="53"/>
      <c r="C64" s="54" t="s">
        <v>36</v>
      </c>
      <c r="D64" s="55">
        <v>0</v>
      </c>
      <c r="E64" s="55">
        <f>F64*G64*H64</f>
        <v>0</v>
      </c>
      <c r="F64" s="55">
        <v>0</v>
      </c>
      <c r="G64" s="56">
        <v>1</v>
      </c>
      <c r="H64" s="56">
        <v>1</v>
      </c>
      <c r="I64" s="55"/>
      <c r="J64" s="55"/>
      <c r="K64" s="55"/>
      <c r="L64" s="55"/>
      <c r="M64" s="55"/>
      <c r="N64" s="55">
        <f>D64*E64+I64-J64*K64+L64+M64</f>
        <v>0</v>
      </c>
      <c r="O64" s="55" t="e">
        <f>P64/N64</f>
        <v>#DIV/0!</v>
      </c>
      <c r="P64" s="55">
        <v>0</v>
      </c>
      <c r="Q64" s="3"/>
      <c r="R64" s="48" t="s">
        <v>35</v>
      </c>
      <c r="S64" s="49">
        <f t="shared" si="0"/>
        <v>0</v>
      </c>
      <c r="T64" s="50">
        <f t="shared" si="1"/>
        <v>0</v>
      </c>
      <c r="U64" s="50">
        <f t="shared" si="2"/>
        <v>0</v>
      </c>
    </row>
    <row r="65" spans="1:21" ht="15.75" hidden="1">
      <c r="A65" s="52" t="s">
        <v>28</v>
      </c>
      <c r="B65" s="53"/>
      <c r="C65" s="54" t="s">
        <v>36</v>
      </c>
      <c r="D65" s="55">
        <v>0</v>
      </c>
      <c r="E65" s="55">
        <f>F65*G65*H65</f>
        <v>0</v>
      </c>
      <c r="F65" s="55">
        <v>0</v>
      </c>
      <c r="G65" s="56">
        <v>1</v>
      </c>
      <c r="H65" s="56">
        <v>1</v>
      </c>
      <c r="I65" s="55"/>
      <c r="J65" s="55"/>
      <c r="K65" s="55"/>
      <c r="L65" s="55"/>
      <c r="M65" s="55"/>
      <c r="N65" s="55">
        <f>D65*E65+I65-J65*K65+L65+M65</f>
        <v>0</v>
      </c>
      <c r="O65" s="55" t="e">
        <f>P65/N65</f>
        <v>#DIV/0!</v>
      </c>
      <c r="P65" s="55">
        <v>0</v>
      </c>
      <c r="Q65" s="3"/>
      <c r="R65" s="48" t="s">
        <v>35</v>
      </c>
      <c r="S65" s="49">
        <f t="shared" si="0"/>
        <v>0</v>
      </c>
      <c r="T65" s="50">
        <f t="shared" si="1"/>
        <v>0</v>
      </c>
      <c r="U65" s="50">
        <f t="shared" si="2"/>
        <v>0</v>
      </c>
    </row>
    <row r="66" spans="1:21" ht="15.75" hidden="1">
      <c r="A66" s="52" t="s">
        <v>29</v>
      </c>
      <c r="B66" s="53"/>
      <c r="C66" s="54" t="s">
        <v>36</v>
      </c>
      <c r="D66" s="55">
        <v>0</v>
      </c>
      <c r="E66" s="55">
        <f>F66*G66*H66</f>
        <v>0</v>
      </c>
      <c r="F66" s="55">
        <v>0</v>
      </c>
      <c r="G66" s="56">
        <v>1</v>
      </c>
      <c r="H66" s="56">
        <v>1</v>
      </c>
      <c r="I66" s="55"/>
      <c r="J66" s="55"/>
      <c r="K66" s="55"/>
      <c r="L66" s="55"/>
      <c r="M66" s="55"/>
      <c r="N66" s="55">
        <f>D66*E66+I66-J66*K66+L66+M66</f>
        <v>0</v>
      </c>
      <c r="O66" s="55" t="e">
        <f>P66/N66</f>
        <v>#DIV/0!</v>
      </c>
      <c r="P66" s="55">
        <v>0</v>
      </c>
      <c r="Q66" s="3"/>
      <c r="R66" s="48" t="s">
        <v>35</v>
      </c>
      <c r="S66" s="49">
        <f t="shared" si="0"/>
        <v>0</v>
      </c>
      <c r="T66" s="50">
        <f t="shared" si="1"/>
        <v>0</v>
      </c>
      <c r="U66" s="50">
        <f t="shared" si="2"/>
        <v>0</v>
      </c>
    </row>
    <row r="67" spans="1:21" s="63" customFormat="1" ht="45" hidden="1">
      <c r="A67" s="42" t="s">
        <v>59</v>
      </c>
      <c r="B67" s="75" t="s">
        <v>60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1"/>
      <c r="Q67" s="62"/>
      <c r="R67" s="48" t="s">
        <v>35</v>
      </c>
      <c r="S67" s="49" t="str">
        <f t="shared" si="0"/>
        <v>801011О.99.0.БВ24АГ62000</v>
      </c>
      <c r="T67" s="50">
        <f t="shared" si="1"/>
        <v>0</v>
      </c>
      <c r="U67" s="50">
        <f t="shared" si="2"/>
        <v>0</v>
      </c>
    </row>
    <row r="68" spans="1:21" ht="15.75" hidden="1">
      <c r="A68" s="52" t="s">
        <v>26</v>
      </c>
      <c r="B68" s="53"/>
      <c r="C68" s="54" t="s">
        <v>36</v>
      </c>
      <c r="D68" s="55">
        <v>0</v>
      </c>
      <c r="E68" s="55">
        <f>F68*G68*H68</f>
        <v>0</v>
      </c>
      <c r="F68" s="55">
        <v>0</v>
      </c>
      <c r="G68" s="56">
        <v>1</v>
      </c>
      <c r="H68" s="56">
        <v>1</v>
      </c>
      <c r="I68" s="55"/>
      <c r="J68" s="55"/>
      <c r="K68" s="55"/>
      <c r="L68" s="55"/>
      <c r="M68" s="55"/>
      <c r="N68" s="55">
        <f>D68*E68+I68-J68*K68+L68+M68</f>
        <v>0</v>
      </c>
      <c r="O68" s="55" t="e">
        <f>P68/N68</f>
        <v>#DIV/0!</v>
      </c>
      <c r="P68" s="55">
        <v>0</v>
      </c>
      <c r="Q68" s="3"/>
      <c r="R68" s="48" t="s">
        <v>35</v>
      </c>
      <c r="S68" s="49">
        <f t="shared" si="0"/>
        <v>0</v>
      </c>
      <c r="T68" s="50">
        <f t="shared" si="1"/>
        <v>0</v>
      </c>
      <c r="U68" s="50">
        <f t="shared" si="2"/>
        <v>0</v>
      </c>
    </row>
    <row r="69" spans="1:21" ht="15.75" hidden="1">
      <c r="A69" s="52" t="s">
        <v>28</v>
      </c>
      <c r="B69" s="53"/>
      <c r="C69" s="54" t="s">
        <v>36</v>
      </c>
      <c r="D69" s="55">
        <v>0</v>
      </c>
      <c r="E69" s="55">
        <f>F69*G69*H69</f>
        <v>0</v>
      </c>
      <c r="F69" s="55">
        <v>0</v>
      </c>
      <c r="G69" s="56">
        <v>1</v>
      </c>
      <c r="H69" s="56">
        <v>1</v>
      </c>
      <c r="I69" s="55"/>
      <c r="J69" s="55"/>
      <c r="K69" s="55"/>
      <c r="L69" s="55"/>
      <c r="M69" s="55"/>
      <c r="N69" s="55">
        <f>D69*E69+I69-J69*K69+L69+M69</f>
        <v>0</v>
      </c>
      <c r="O69" s="55" t="e">
        <f>P69/N69</f>
        <v>#DIV/0!</v>
      </c>
      <c r="P69" s="55">
        <v>0</v>
      </c>
      <c r="Q69" s="3"/>
      <c r="R69" s="48" t="s">
        <v>35</v>
      </c>
      <c r="S69" s="49">
        <f t="shared" si="0"/>
        <v>0</v>
      </c>
      <c r="T69" s="50">
        <f t="shared" si="1"/>
        <v>0</v>
      </c>
      <c r="U69" s="50">
        <f t="shared" si="2"/>
        <v>0</v>
      </c>
    </row>
    <row r="70" spans="1:21" ht="15.75" hidden="1">
      <c r="A70" s="52" t="s">
        <v>29</v>
      </c>
      <c r="B70" s="53"/>
      <c r="C70" s="54" t="s">
        <v>36</v>
      </c>
      <c r="D70" s="55">
        <v>0</v>
      </c>
      <c r="E70" s="55">
        <f>F70*G70*H70</f>
        <v>0</v>
      </c>
      <c r="F70" s="55">
        <v>0</v>
      </c>
      <c r="G70" s="56">
        <v>1</v>
      </c>
      <c r="H70" s="56">
        <v>1</v>
      </c>
      <c r="I70" s="55"/>
      <c r="J70" s="55"/>
      <c r="K70" s="55"/>
      <c r="L70" s="55"/>
      <c r="M70" s="55"/>
      <c r="N70" s="55">
        <f>D70*E70+I70-J70*K70+L70+M70</f>
        <v>0</v>
      </c>
      <c r="O70" s="55" t="e">
        <f>P70/N70</f>
        <v>#DIV/0!</v>
      </c>
      <c r="P70" s="55">
        <v>0</v>
      </c>
      <c r="Q70" s="3"/>
      <c r="R70" s="48" t="s">
        <v>35</v>
      </c>
      <c r="S70" s="49">
        <f t="shared" si="0"/>
        <v>0</v>
      </c>
      <c r="T70" s="50">
        <f t="shared" si="1"/>
        <v>0</v>
      </c>
      <c r="U70" s="50">
        <f t="shared" si="2"/>
        <v>0</v>
      </c>
    </row>
    <row r="71" spans="1:21" s="63" customFormat="1" ht="45" hidden="1">
      <c r="A71" s="42" t="s">
        <v>61</v>
      </c>
      <c r="B71" s="75" t="s">
        <v>62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1"/>
      <c r="Q71" s="62"/>
      <c r="R71" s="48" t="s">
        <v>35</v>
      </c>
      <c r="S71" s="49" t="str">
        <f t="shared" si="0"/>
        <v>801011О.99.0.БВ24АВ40000</v>
      </c>
      <c r="T71" s="50">
        <f t="shared" si="1"/>
        <v>0</v>
      </c>
      <c r="U71" s="50">
        <f t="shared" si="2"/>
        <v>0</v>
      </c>
    </row>
    <row r="72" spans="1:21" ht="15.75" hidden="1">
      <c r="A72" s="52" t="s">
        <v>26</v>
      </c>
      <c r="B72" s="53"/>
      <c r="C72" s="64" t="s">
        <v>36</v>
      </c>
      <c r="D72" s="55">
        <v>0</v>
      </c>
      <c r="E72" s="55">
        <f>F72*G72*H72</f>
        <v>0</v>
      </c>
      <c r="F72" s="55">
        <v>0</v>
      </c>
      <c r="G72" s="56">
        <v>1</v>
      </c>
      <c r="H72" s="56">
        <v>1</v>
      </c>
      <c r="I72" s="55"/>
      <c r="J72" s="55"/>
      <c r="K72" s="55"/>
      <c r="L72" s="55"/>
      <c r="M72" s="55"/>
      <c r="N72" s="55">
        <f>D72*E72+I72-J72*K72+L72+M72</f>
        <v>0</v>
      </c>
      <c r="O72" s="55" t="e">
        <f>P72/N72</f>
        <v>#DIV/0!</v>
      </c>
      <c r="P72" s="55">
        <v>0</v>
      </c>
      <c r="Q72" s="3"/>
      <c r="R72" s="48" t="s">
        <v>35</v>
      </c>
      <c r="S72" s="49">
        <f t="shared" si="0"/>
        <v>0</v>
      </c>
      <c r="T72" s="50">
        <f t="shared" si="1"/>
        <v>0</v>
      </c>
      <c r="U72" s="50">
        <f t="shared" si="2"/>
        <v>0</v>
      </c>
    </row>
    <row r="73" spans="1:21" ht="15.75" hidden="1">
      <c r="A73" s="52" t="s">
        <v>28</v>
      </c>
      <c r="B73" s="53"/>
      <c r="C73" s="64" t="s">
        <v>36</v>
      </c>
      <c r="D73" s="55">
        <v>0</v>
      </c>
      <c r="E73" s="55">
        <f>F73*G73*H73</f>
        <v>0</v>
      </c>
      <c r="F73" s="55">
        <v>0</v>
      </c>
      <c r="G73" s="56">
        <v>1</v>
      </c>
      <c r="H73" s="56">
        <v>1</v>
      </c>
      <c r="I73" s="55"/>
      <c r="J73" s="55"/>
      <c r="K73" s="55"/>
      <c r="L73" s="55"/>
      <c r="M73" s="55"/>
      <c r="N73" s="55">
        <f>D73*E73+I73-J73*K73+L73+M73</f>
        <v>0</v>
      </c>
      <c r="O73" s="55" t="e">
        <f>P73/N73</f>
        <v>#DIV/0!</v>
      </c>
      <c r="P73" s="55">
        <v>0</v>
      </c>
      <c r="Q73" s="3"/>
      <c r="R73" s="48" t="s">
        <v>35</v>
      </c>
      <c r="S73" s="49">
        <f t="shared" si="0"/>
        <v>0</v>
      </c>
      <c r="T73" s="50">
        <f t="shared" si="1"/>
        <v>0</v>
      </c>
      <c r="U73" s="50">
        <f t="shared" si="2"/>
        <v>0</v>
      </c>
    </row>
    <row r="74" spans="1:21" ht="15.75" hidden="1">
      <c r="A74" s="52" t="s">
        <v>29</v>
      </c>
      <c r="B74" s="53"/>
      <c r="C74" s="64" t="s">
        <v>36</v>
      </c>
      <c r="D74" s="55">
        <v>0</v>
      </c>
      <c r="E74" s="55">
        <f>F74*G74*H74</f>
        <v>0</v>
      </c>
      <c r="F74" s="55">
        <v>0</v>
      </c>
      <c r="G74" s="56">
        <v>1</v>
      </c>
      <c r="H74" s="56">
        <v>1</v>
      </c>
      <c r="I74" s="55"/>
      <c r="J74" s="55"/>
      <c r="K74" s="55"/>
      <c r="L74" s="55"/>
      <c r="M74" s="55"/>
      <c r="N74" s="55">
        <f>D74*E74+I74-J74*K74+L74+M74</f>
        <v>0</v>
      </c>
      <c r="O74" s="55" t="e">
        <f>P74/N74</f>
        <v>#DIV/0!</v>
      </c>
      <c r="P74" s="55">
        <v>0</v>
      </c>
      <c r="Q74" s="3"/>
      <c r="R74" s="48" t="s">
        <v>35</v>
      </c>
      <c r="S74" s="49">
        <f t="shared" si="0"/>
        <v>0</v>
      </c>
      <c r="T74" s="50">
        <f t="shared" si="1"/>
        <v>0</v>
      </c>
      <c r="U74" s="50">
        <f t="shared" si="2"/>
        <v>0</v>
      </c>
    </row>
    <row r="75" spans="1:21" s="63" customFormat="1" ht="60">
      <c r="A75" s="42" t="s">
        <v>63</v>
      </c>
      <c r="B75" s="75" t="s">
        <v>64</v>
      </c>
      <c r="C75" s="66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62"/>
      <c r="R75" s="48" t="s">
        <v>35</v>
      </c>
      <c r="S75" s="49" t="str">
        <f t="shared" si="0"/>
        <v>801011О.99.0.БВ24АВ42000</v>
      </c>
      <c r="T75" s="50">
        <f t="shared" si="1"/>
        <v>92264.892317333346</v>
      </c>
      <c r="U75" s="50">
        <f t="shared" si="2"/>
        <v>3</v>
      </c>
    </row>
    <row r="76" spans="1:21" ht="15.75">
      <c r="A76" s="52" t="s">
        <v>26</v>
      </c>
      <c r="B76" s="53"/>
      <c r="C76" s="64" t="s">
        <v>36</v>
      </c>
      <c r="D76" s="55">
        <v>3</v>
      </c>
      <c r="E76" s="55">
        <f>F76*G76*H76</f>
        <v>92264.892317333346</v>
      </c>
      <c r="F76" s="55">
        <v>92264.892317333346</v>
      </c>
      <c r="G76" s="56">
        <v>1</v>
      </c>
      <c r="H76" s="56">
        <v>1</v>
      </c>
      <c r="I76" s="55"/>
      <c r="J76" s="55"/>
      <c r="K76" s="55"/>
      <c r="L76" s="55"/>
      <c r="M76" s="55"/>
      <c r="N76" s="55">
        <f>D76*E76+I76-J76*K76+L76+M76</f>
        <v>276794.67695200001</v>
      </c>
      <c r="O76" s="55">
        <f>P76/N76</f>
        <v>0.99999997488391001</v>
      </c>
      <c r="P76" s="55">
        <v>276794.67</v>
      </c>
      <c r="Q76" s="3"/>
      <c r="R76" s="48" t="s">
        <v>35</v>
      </c>
      <c r="S76" s="49">
        <f t="shared" si="0"/>
        <v>0</v>
      </c>
      <c r="T76" s="50">
        <f t="shared" si="1"/>
        <v>86167.038532999999</v>
      </c>
      <c r="U76" s="50">
        <f t="shared" si="2"/>
        <v>2</v>
      </c>
    </row>
    <row r="77" spans="1:21" ht="15.75">
      <c r="A77" s="52" t="s">
        <v>28</v>
      </c>
      <c r="B77" s="53"/>
      <c r="C77" s="64" t="s">
        <v>36</v>
      </c>
      <c r="D77" s="55">
        <v>2</v>
      </c>
      <c r="E77" s="55">
        <f>F77*G77*H77</f>
        <v>86167.038532999999</v>
      </c>
      <c r="F77" s="55">
        <v>86167.038532999999</v>
      </c>
      <c r="G77" s="56">
        <v>1</v>
      </c>
      <c r="H77" s="56">
        <v>1</v>
      </c>
      <c r="I77" s="55"/>
      <c r="J77" s="55"/>
      <c r="K77" s="55"/>
      <c r="L77" s="55"/>
      <c r="M77" s="55"/>
      <c r="N77" s="55">
        <f>D77*E77+I77-J77*K77+L77+M77</f>
        <v>172334.077066</v>
      </c>
      <c r="O77" s="55">
        <f>P77/N77</f>
        <v>1.0000000170250718</v>
      </c>
      <c r="P77" s="55">
        <v>172334.08000000002</v>
      </c>
      <c r="Q77" s="3"/>
      <c r="R77" s="48" t="s">
        <v>35</v>
      </c>
      <c r="S77" s="49">
        <f t="shared" si="0"/>
        <v>0</v>
      </c>
      <c r="T77" s="50">
        <f t="shared" si="1"/>
        <v>86167.038532999999</v>
      </c>
      <c r="U77" s="50">
        <f t="shared" si="2"/>
        <v>2</v>
      </c>
    </row>
    <row r="78" spans="1:21" ht="15.75">
      <c r="A78" s="52" t="s">
        <v>29</v>
      </c>
      <c r="B78" s="53"/>
      <c r="C78" s="64" t="s">
        <v>36</v>
      </c>
      <c r="D78" s="55">
        <v>2</v>
      </c>
      <c r="E78" s="55">
        <f>F78*G78*H78</f>
        <v>86167.038532999999</v>
      </c>
      <c r="F78" s="55">
        <v>86167.038532999999</v>
      </c>
      <c r="G78" s="56">
        <v>1</v>
      </c>
      <c r="H78" s="56">
        <v>1</v>
      </c>
      <c r="I78" s="55"/>
      <c r="J78" s="55"/>
      <c r="K78" s="55"/>
      <c r="L78" s="55"/>
      <c r="M78" s="55"/>
      <c r="N78" s="55">
        <f>D78*E78+I78-J78*K78+L78+M78</f>
        <v>172334.077066</v>
      </c>
      <c r="O78" s="55">
        <f>P78/N78</f>
        <v>1.0000000170250718</v>
      </c>
      <c r="P78" s="55">
        <v>172334.08000000002</v>
      </c>
      <c r="Q78" s="3"/>
      <c r="R78" s="48" t="s">
        <v>35</v>
      </c>
      <c r="S78" s="49">
        <f t="shared" si="0"/>
        <v>0</v>
      </c>
      <c r="T78" s="50">
        <f t="shared" si="1"/>
        <v>0</v>
      </c>
      <c r="U78" s="50">
        <f t="shared" si="2"/>
        <v>0</v>
      </c>
    </row>
    <row r="79" spans="1:21" s="63" customFormat="1" ht="45" hidden="1">
      <c r="A79" s="42" t="s">
        <v>65</v>
      </c>
      <c r="B79" s="75" t="s">
        <v>66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1"/>
      <c r="Q79" s="62"/>
      <c r="R79" s="48" t="s">
        <v>35</v>
      </c>
      <c r="S79" s="49" t="str">
        <f t="shared" si="0"/>
        <v>801011О.99.0.БВ24АК60000</v>
      </c>
      <c r="T79" s="50">
        <f t="shared" si="1"/>
        <v>0</v>
      </c>
      <c r="U79" s="50">
        <f t="shared" si="2"/>
        <v>0</v>
      </c>
    </row>
    <row r="80" spans="1:21" ht="15.75" hidden="1">
      <c r="A80" s="52" t="s">
        <v>26</v>
      </c>
      <c r="B80" s="53"/>
      <c r="C80" s="54" t="s">
        <v>36</v>
      </c>
      <c r="D80" s="55">
        <v>0</v>
      </c>
      <c r="E80" s="55">
        <f>F80*G80*H80</f>
        <v>0</v>
      </c>
      <c r="F80" s="55">
        <v>0</v>
      </c>
      <c r="G80" s="56">
        <v>1</v>
      </c>
      <c r="H80" s="56">
        <v>1</v>
      </c>
      <c r="I80" s="55"/>
      <c r="J80" s="55"/>
      <c r="K80" s="55"/>
      <c r="L80" s="55"/>
      <c r="M80" s="55"/>
      <c r="N80" s="55">
        <f>D80*E80+I80-J80*K80+L80+M80</f>
        <v>0</v>
      </c>
      <c r="O80" s="55" t="e">
        <f>P80/N80</f>
        <v>#DIV/0!</v>
      </c>
      <c r="P80" s="55">
        <v>0</v>
      </c>
      <c r="Q80" s="3"/>
      <c r="R80" s="48" t="s">
        <v>35</v>
      </c>
      <c r="S80" s="49">
        <f t="shared" si="0"/>
        <v>0</v>
      </c>
      <c r="T80" s="50">
        <f t="shared" si="1"/>
        <v>0</v>
      </c>
      <c r="U80" s="50">
        <f t="shared" si="2"/>
        <v>0</v>
      </c>
    </row>
    <row r="81" spans="1:21" ht="15.75" hidden="1">
      <c r="A81" s="52" t="s">
        <v>28</v>
      </c>
      <c r="B81" s="53"/>
      <c r="C81" s="54" t="s">
        <v>36</v>
      </c>
      <c r="D81" s="55">
        <v>0</v>
      </c>
      <c r="E81" s="55">
        <f>F81*G81*H81</f>
        <v>0</v>
      </c>
      <c r="F81" s="55">
        <v>0</v>
      </c>
      <c r="G81" s="56">
        <v>1</v>
      </c>
      <c r="H81" s="56">
        <v>1</v>
      </c>
      <c r="I81" s="55"/>
      <c r="J81" s="55"/>
      <c r="K81" s="55"/>
      <c r="L81" s="55"/>
      <c r="M81" s="55"/>
      <c r="N81" s="55">
        <f>D81*E81+I81-J81*K81+L81+M81</f>
        <v>0</v>
      </c>
      <c r="O81" s="55" t="e">
        <f>P81/N81</f>
        <v>#DIV/0!</v>
      </c>
      <c r="P81" s="55">
        <v>0</v>
      </c>
      <c r="Q81" s="3"/>
      <c r="R81" s="48" t="s">
        <v>35</v>
      </c>
      <c r="S81" s="49">
        <f t="shared" si="0"/>
        <v>0</v>
      </c>
      <c r="T81" s="50">
        <f t="shared" si="1"/>
        <v>0</v>
      </c>
      <c r="U81" s="50">
        <f t="shared" si="2"/>
        <v>0</v>
      </c>
    </row>
    <row r="82" spans="1:21" ht="15.75" hidden="1">
      <c r="A82" s="52" t="s">
        <v>29</v>
      </c>
      <c r="B82" s="53"/>
      <c r="C82" s="54" t="s">
        <v>36</v>
      </c>
      <c r="D82" s="55">
        <v>0</v>
      </c>
      <c r="E82" s="55">
        <f>F82*G82*H82</f>
        <v>0</v>
      </c>
      <c r="F82" s="55">
        <v>0</v>
      </c>
      <c r="G82" s="56">
        <v>1</v>
      </c>
      <c r="H82" s="56">
        <v>1</v>
      </c>
      <c r="I82" s="55"/>
      <c r="J82" s="55"/>
      <c r="K82" s="55"/>
      <c r="L82" s="55"/>
      <c r="M82" s="55"/>
      <c r="N82" s="55">
        <f>D82*E82+I82-J82*K82+L82+M82</f>
        <v>0</v>
      </c>
      <c r="O82" s="55" t="e">
        <f>P82/N82</f>
        <v>#DIV/0!</v>
      </c>
      <c r="P82" s="55">
        <v>0</v>
      </c>
      <c r="Q82" s="3"/>
      <c r="R82" s="48" t="s">
        <v>35</v>
      </c>
      <c r="S82" s="49">
        <f t="shared" si="0"/>
        <v>0</v>
      </c>
      <c r="T82" s="50">
        <f t="shared" si="1"/>
        <v>0</v>
      </c>
      <c r="U82" s="50">
        <f t="shared" si="2"/>
        <v>0</v>
      </c>
    </row>
    <row r="83" spans="1:21" s="63" customFormat="1" ht="45" hidden="1">
      <c r="A83" s="42" t="s">
        <v>67</v>
      </c>
      <c r="B83" s="76" t="s">
        <v>68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1"/>
      <c r="Q83" s="62"/>
      <c r="R83" s="48" t="s">
        <v>35</v>
      </c>
      <c r="S83" s="49" t="str">
        <f t="shared" si="0"/>
        <v>801011О.99.0.БВ24АК62000</v>
      </c>
      <c r="T83" s="50">
        <f t="shared" si="1"/>
        <v>0</v>
      </c>
      <c r="U83" s="50">
        <f t="shared" si="2"/>
        <v>0</v>
      </c>
    </row>
    <row r="84" spans="1:21" ht="15.75" hidden="1">
      <c r="A84" s="52" t="s">
        <v>26</v>
      </c>
      <c r="B84" s="53"/>
      <c r="C84" s="54" t="s">
        <v>36</v>
      </c>
      <c r="D84" s="55">
        <v>0</v>
      </c>
      <c r="E84" s="55">
        <f>F84*G84*H84</f>
        <v>0</v>
      </c>
      <c r="F84" s="55">
        <v>0</v>
      </c>
      <c r="G84" s="56">
        <v>1</v>
      </c>
      <c r="H84" s="56">
        <v>1</v>
      </c>
      <c r="I84" s="55"/>
      <c r="J84" s="55"/>
      <c r="K84" s="55"/>
      <c r="L84" s="55"/>
      <c r="M84" s="55"/>
      <c r="N84" s="55">
        <f>D84*E84+I84-J84*K84+L84+M84</f>
        <v>0</v>
      </c>
      <c r="O84" s="55" t="e">
        <f>P84/N84</f>
        <v>#DIV/0!</v>
      </c>
      <c r="P84" s="55">
        <v>0</v>
      </c>
      <c r="Q84" s="3"/>
      <c r="R84" s="48" t="s">
        <v>35</v>
      </c>
      <c r="S84" s="49">
        <f t="shared" ref="S84:S137" si="3">B84</f>
        <v>0</v>
      </c>
      <c r="T84" s="50">
        <f t="shared" ref="T84:T137" si="4">F85</f>
        <v>0</v>
      </c>
      <c r="U84" s="50">
        <f t="shared" ref="U84:U137" si="5">D85</f>
        <v>0</v>
      </c>
    </row>
    <row r="85" spans="1:21" ht="15.75" hidden="1">
      <c r="A85" s="52" t="s">
        <v>28</v>
      </c>
      <c r="B85" s="53"/>
      <c r="C85" s="54" t="s">
        <v>36</v>
      </c>
      <c r="D85" s="55">
        <v>0</v>
      </c>
      <c r="E85" s="55">
        <f>F85*G85*H85</f>
        <v>0</v>
      </c>
      <c r="F85" s="55">
        <v>0</v>
      </c>
      <c r="G85" s="56">
        <v>1</v>
      </c>
      <c r="H85" s="56">
        <v>1</v>
      </c>
      <c r="I85" s="55"/>
      <c r="J85" s="55"/>
      <c r="K85" s="55"/>
      <c r="L85" s="55"/>
      <c r="M85" s="55"/>
      <c r="N85" s="55">
        <f>D85*E85+I85-J85*K85+L85+M85</f>
        <v>0</v>
      </c>
      <c r="O85" s="55" t="e">
        <f>P85/N85</f>
        <v>#DIV/0!</v>
      </c>
      <c r="P85" s="55">
        <v>0</v>
      </c>
      <c r="Q85" s="3"/>
      <c r="R85" s="48" t="s">
        <v>35</v>
      </c>
      <c r="S85" s="49">
        <f t="shared" si="3"/>
        <v>0</v>
      </c>
      <c r="T85" s="50">
        <f t="shared" si="4"/>
        <v>0</v>
      </c>
      <c r="U85" s="50">
        <f t="shared" si="5"/>
        <v>0</v>
      </c>
    </row>
    <row r="86" spans="1:21" ht="15.75" hidden="1">
      <c r="A86" s="52" t="s">
        <v>29</v>
      </c>
      <c r="B86" s="53"/>
      <c r="C86" s="54" t="s">
        <v>36</v>
      </c>
      <c r="D86" s="55">
        <v>0</v>
      </c>
      <c r="E86" s="55">
        <f>F86*G86*H86</f>
        <v>0</v>
      </c>
      <c r="F86" s="55">
        <v>0</v>
      </c>
      <c r="G86" s="56">
        <v>1</v>
      </c>
      <c r="H86" s="56">
        <v>1</v>
      </c>
      <c r="I86" s="55"/>
      <c r="J86" s="55"/>
      <c r="K86" s="55"/>
      <c r="L86" s="55"/>
      <c r="M86" s="55"/>
      <c r="N86" s="55">
        <f>D86*E86+I86-J86*K86+L86+M86</f>
        <v>0</v>
      </c>
      <c r="O86" s="55" t="e">
        <f>P86/N86</f>
        <v>#DIV/0!</v>
      </c>
      <c r="P86" s="55">
        <v>0</v>
      </c>
      <c r="Q86" s="3"/>
      <c r="R86" s="48" t="s">
        <v>35</v>
      </c>
      <c r="S86" s="49">
        <f t="shared" si="3"/>
        <v>0</v>
      </c>
      <c r="T86" s="50">
        <f t="shared" si="4"/>
        <v>0</v>
      </c>
      <c r="U86" s="50">
        <f t="shared" si="5"/>
        <v>0</v>
      </c>
    </row>
    <row r="87" spans="1:21" ht="15.75">
      <c r="A87" s="77" t="s">
        <v>69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3"/>
      <c r="S87" s="49">
        <f t="shared" si="3"/>
        <v>0</v>
      </c>
      <c r="T87" s="50">
        <v>0</v>
      </c>
      <c r="U87" s="50">
        <v>0</v>
      </c>
    </row>
    <row r="88" spans="1:21" ht="15.75">
      <c r="A88" s="34" t="s">
        <v>26</v>
      </c>
      <c r="B88" s="35"/>
      <c r="C88" s="36" t="s">
        <v>27</v>
      </c>
      <c r="D88" s="37">
        <f>D92+D96+D100+D104+D108+D112+D116+D120+D124+D128+D132+D136</f>
        <v>382</v>
      </c>
      <c r="E88" s="36" t="s">
        <v>27</v>
      </c>
      <c r="F88" s="36" t="s">
        <v>27</v>
      </c>
      <c r="G88" s="36" t="s">
        <v>27</v>
      </c>
      <c r="H88" s="36" t="s">
        <v>27</v>
      </c>
      <c r="I88" s="36" t="s">
        <v>27</v>
      </c>
      <c r="J88" s="36" t="s">
        <v>27</v>
      </c>
      <c r="K88" s="36" t="s">
        <v>27</v>
      </c>
      <c r="L88" s="36" t="s">
        <v>27</v>
      </c>
      <c r="M88" s="36" t="s">
        <v>27</v>
      </c>
      <c r="N88" s="38">
        <f>N92+N96+N100+N104+N108+N112+N116+N120+N124+N128+N132+N136</f>
        <v>41229676.379047617</v>
      </c>
      <c r="O88" s="37" t="s">
        <v>27</v>
      </c>
      <c r="P88" s="38">
        <f>P92+P96+P100+P104+P108+P112+P116+P120+P124+P128+P132+P136</f>
        <v>39699065.859952375</v>
      </c>
      <c r="Q88" s="39">
        <f>D96+D104+D116+D120+D124+D128+D136</f>
        <v>382</v>
      </c>
      <c r="S88" s="49">
        <f t="shared" si="3"/>
        <v>0</v>
      </c>
      <c r="T88" s="50">
        <v>0</v>
      </c>
      <c r="U88" s="50">
        <v>0</v>
      </c>
    </row>
    <row r="89" spans="1:21" ht="15.75">
      <c r="A89" s="34" t="s">
        <v>28</v>
      </c>
      <c r="B89" s="35"/>
      <c r="C89" s="36" t="s">
        <v>27</v>
      </c>
      <c r="D89" s="37">
        <f>D93+D97+D101+D105+D109+D113+D117+D121+D125+D129+D133+D137</f>
        <v>388</v>
      </c>
      <c r="E89" s="36" t="s">
        <v>27</v>
      </c>
      <c r="F89" s="36" t="s">
        <v>27</v>
      </c>
      <c r="G89" s="36" t="s">
        <v>27</v>
      </c>
      <c r="H89" s="36" t="s">
        <v>27</v>
      </c>
      <c r="I89" s="36" t="s">
        <v>27</v>
      </c>
      <c r="J89" s="36" t="s">
        <v>27</v>
      </c>
      <c r="K89" s="36" t="s">
        <v>27</v>
      </c>
      <c r="L89" s="36" t="s">
        <v>27</v>
      </c>
      <c r="M89" s="36" t="s">
        <v>27</v>
      </c>
      <c r="N89" s="38">
        <f>N93+N97+N101+N105+N109+N113+N117+N121+N125+N129+N133+N137</f>
        <v>41902874.169047616</v>
      </c>
      <c r="O89" s="37" t="s">
        <v>27</v>
      </c>
      <c r="P89" s="38">
        <f>P93+P97+P101+P105+P109+P113+P117+P121+P125+P129+P133+P137</f>
        <v>40372268.189952381</v>
      </c>
      <c r="Q89" s="80"/>
      <c r="S89" s="49">
        <f t="shared" si="3"/>
        <v>0</v>
      </c>
      <c r="T89" s="50">
        <v>0</v>
      </c>
      <c r="U89" s="50">
        <v>0</v>
      </c>
    </row>
    <row r="90" spans="1:21" ht="15.75">
      <c r="A90" s="34" t="s">
        <v>29</v>
      </c>
      <c r="B90" s="35"/>
      <c r="C90" s="36" t="s">
        <v>27</v>
      </c>
      <c r="D90" s="37">
        <f>D94+D98+D102+D106+D110+D114+D118+D122+D126+D130+D134+D138</f>
        <v>388</v>
      </c>
      <c r="E90" s="36" t="s">
        <v>27</v>
      </c>
      <c r="F90" s="36" t="s">
        <v>27</v>
      </c>
      <c r="G90" s="36" t="s">
        <v>27</v>
      </c>
      <c r="H90" s="36" t="s">
        <v>27</v>
      </c>
      <c r="I90" s="36" t="s">
        <v>27</v>
      </c>
      <c r="J90" s="36" t="s">
        <v>27</v>
      </c>
      <c r="K90" s="36" t="s">
        <v>27</v>
      </c>
      <c r="L90" s="36" t="s">
        <v>27</v>
      </c>
      <c r="M90" s="36" t="s">
        <v>27</v>
      </c>
      <c r="N90" s="38">
        <f>N94+N98+N102+N106+N110+N114+N118+N122+N126+N130+N134+N138</f>
        <v>41902874.169047616</v>
      </c>
      <c r="O90" s="37" t="s">
        <v>27</v>
      </c>
      <c r="P90" s="38">
        <f>P94+P98+P102+P106+P110+P114+P118+P122+P126+P130+P134+P138</f>
        <v>40372268.189952381</v>
      </c>
      <c r="Q90" s="80"/>
      <c r="S90" s="49">
        <f t="shared" si="3"/>
        <v>0</v>
      </c>
      <c r="T90" s="50">
        <f t="shared" si="4"/>
        <v>0</v>
      </c>
      <c r="U90" s="50">
        <f t="shared" si="5"/>
        <v>0</v>
      </c>
    </row>
    <row r="91" spans="1:21" s="63" customFormat="1" ht="15.75" hidden="1">
      <c r="A91" s="42" t="s">
        <v>33</v>
      </c>
      <c r="B91" s="76" t="s">
        <v>70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1"/>
      <c r="Q91" s="62"/>
      <c r="R91" s="81" t="s">
        <v>71</v>
      </c>
      <c r="S91" s="49" t="str">
        <f t="shared" si="3"/>
        <v>853211О.99.0.БВ19АА24000</v>
      </c>
      <c r="T91" s="50">
        <f t="shared" si="4"/>
        <v>0</v>
      </c>
      <c r="U91" s="50">
        <f t="shared" si="5"/>
        <v>0</v>
      </c>
    </row>
    <row r="92" spans="1:21" ht="15.75" hidden="1">
      <c r="A92" s="52" t="s">
        <v>26</v>
      </c>
      <c r="B92" s="53"/>
      <c r="C92" s="54" t="s">
        <v>36</v>
      </c>
      <c r="D92" s="55">
        <v>0</v>
      </c>
      <c r="E92" s="55">
        <f>F92*G92*H92</f>
        <v>0</v>
      </c>
      <c r="F92" s="55">
        <v>0</v>
      </c>
      <c r="G92" s="56">
        <v>1</v>
      </c>
      <c r="H92" s="56">
        <v>1</v>
      </c>
      <c r="I92" s="55"/>
      <c r="J92" s="55"/>
      <c r="K92" s="55"/>
      <c r="L92" s="55"/>
      <c r="M92" s="55"/>
      <c r="N92" s="55">
        <f>D92*E92+I92-J92*K92+L92+M92</f>
        <v>0</v>
      </c>
      <c r="O92" s="55" t="e">
        <f>P92/N92</f>
        <v>#DIV/0!</v>
      </c>
      <c r="P92" s="55">
        <v>0</v>
      </c>
      <c r="Q92" s="3"/>
      <c r="R92" s="81" t="s">
        <v>71</v>
      </c>
      <c r="S92" s="49">
        <f t="shared" si="3"/>
        <v>0</v>
      </c>
      <c r="T92" s="50">
        <f t="shared" si="4"/>
        <v>0</v>
      </c>
      <c r="U92" s="50">
        <f t="shared" si="5"/>
        <v>0</v>
      </c>
    </row>
    <row r="93" spans="1:21" ht="15.75" hidden="1">
      <c r="A93" s="52" t="s">
        <v>28</v>
      </c>
      <c r="B93" s="53"/>
      <c r="C93" s="54" t="s">
        <v>36</v>
      </c>
      <c r="D93" s="55">
        <v>0</v>
      </c>
      <c r="E93" s="55">
        <f>F93*G93*H93</f>
        <v>0</v>
      </c>
      <c r="F93" s="55">
        <v>0</v>
      </c>
      <c r="G93" s="56">
        <v>1</v>
      </c>
      <c r="H93" s="56">
        <v>1</v>
      </c>
      <c r="I93" s="55"/>
      <c r="J93" s="55"/>
      <c r="K93" s="55"/>
      <c r="L93" s="55"/>
      <c r="M93" s="55"/>
      <c r="N93" s="55">
        <f>D93*E93+I93-J93*K93+L93+M93</f>
        <v>0</v>
      </c>
      <c r="O93" s="55" t="e">
        <f>P93/N93</f>
        <v>#DIV/0!</v>
      </c>
      <c r="P93" s="55">
        <v>0</v>
      </c>
      <c r="Q93" s="3"/>
      <c r="R93" s="81" t="s">
        <v>71</v>
      </c>
      <c r="S93" s="49">
        <f t="shared" si="3"/>
        <v>0</v>
      </c>
      <c r="T93" s="50">
        <f t="shared" si="4"/>
        <v>0</v>
      </c>
      <c r="U93" s="50">
        <f t="shared" si="5"/>
        <v>0</v>
      </c>
    </row>
    <row r="94" spans="1:21" ht="15.75" hidden="1">
      <c r="A94" s="52" t="s">
        <v>29</v>
      </c>
      <c r="B94" s="53"/>
      <c r="C94" s="54" t="s">
        <v>36</v>
      </c>
      <c r="D94" s="55">
        <v>0</v>
      </c>
      <c r="E94" s="55">
        <f>F94*G94*H94</f>
        <v>0</v>
      </c>
      <c r="F94" s="55">
        <v>0</v>
      </c>
      <c r="G94" s="56">
        <v>1</v>
      </c>
      <c r="H94" s="56">
        <v>1</v>
      </c>
      <c r="I94" s="55"/>
      <c r="J94" s="55"/>
      <c r="K94" s="55"/>
      <c r="L94" s="55"/>
      <c r="M94" s="55"/>
      <c r="N94" s="55">
        <f>D94*E94+I94-J94*K94+L94+M94</f>
        <v>0</v>
      </c>
      <c r="O94" s="55" t="e">
        <f>P94/N94</f>
        <v>#DIV/0!</v>
      </c>
      <c r="P94" s="55">
        <v>0</v>
      </c>
      <c r="Q94" s="3"/>
      <c r="R94" s="81" t="s">
        <v>71</v>
      </c>
      <c r="S94" s="49">
        <f t="shared" si="3"/>
        <v>0</v>
      </c>
      <c r="T94" s="50">
        <f t="shared" si="4"/>
        <v>0</v>
      </c>
      <c r="U94" s="50">
        <f t="shared" si="5"/>
        <v>0</v>
      </c>
    </row>
    <row r="95" spans="1:21" s="63" customFormat="1" ht="30">
      <c r="A95" s="57" t="s">
        <v>37</v>
      </c>
      <c r="B95" s="82" t="s">
        <v>72</v>
      </c>
      <c r="C95" s="59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1"/>
      <c r="Q95" s="62"/>
      <c r="R95" s="81" t="s">
        <v>71</v>
      </c>
      <c r="S95" s="49" t="str">
        <f t="shared" si="3"/>
        <v>853211О.99.0.БВ19АА26000</v>
      </c>
      <c r="T95" s="50">
        <f t="shared" si="4"/>
        <v>106970.68221704759</v>
      </c>
      <c r="U95" s="50">
        <f t="shared" si="5"/>
        <v>1</v>
      </c>
    </row>
    <row r="96" spans="1:21" ht="15.75">
      <c r="A96" s="52" t="s">
        <v>26</v>
      </c>
      <c r="B96" s="53"/>
      <c r="C96" s="54" t="s">
        <v>36</v>
      </c>
      <c r="D96" s="55">
        <v>1</v>
      </c>
      <c r="E96" s="55">
        <f>F96*G96*H96</f>
        <v>106970.68221704759</v>
      </c>
      <c r="F96" s="55">
        <v>106970.68221704759</v>
      </c>
      <c r="G96" s="56">
        <v>1</v>
      </c>
      <c r="H96" s="56">
        <v>1</v>
      </c>
      <c r="I96" s="55"/>
      <c r="J96" s="55"/>
      <c r="K96" s="55"/>
      <c r="L96" s="55"/>
      <c r="M96" s="55"/>
      <c r="N96" s="55">
        <f>D96*E96+I96-J96*K96+L96+M96</f>
        <v>106970.68221704759</v>
      </c>
      <c r="O96" s="55">
        <f>P96/N96</f>
        <v>0.95564314291772323</v>
      </c>
      <c r="P96" s="55">
        <v>102225.79895395237</v>
      </c>
      <c r="Q96" s="3"/>
      <c r="R96" s="81" t="s">
        <v>71</v>
      </c>
      <c r="S96" s="49">
        <f t="shared" si="3"/>
        <v>0</v>
      </c>
      <c r="T96" s="50">
        <f t="shared" si="4"/>
        <v>0</v>
      </c>
      <c r="U96" s="50">
        <f t="shared" si="5"/>
        <v>0</v>
      </c>
    </row>
    <row r="97" spans="1:21" ht="15.75" hidden="1">
      <c r="A97" s="52" t="s">
        <v>28</v>
      </c>
      <c r="B97" s="53"/>
      <c r="C97" s="54" t="s">
        <v>36</v>
      </c>
      <c r="D97" s="55">
        <v>0</v>
      </c>
      <c r="E97" s="55">
        <f>F97*G97*H97</f>
        <v>0</v>
      </c>
      <c r="F97" s="55">
        <v>0</v>
      </c>
      <c r="G97" s="56">
        <v>1</v>
      </c>
      <c r="H97" s="56">
        <v>1</v>
      </c>
      <c r="I97" s="55"/>
      <c r="J97" s="55"/>
      <c r="K97" s="55"/>
      <c r="L97" s="55"/>
      <c r="M97" s="55"/>
      <c r="N97" s="55">
        <f>D97*E97+I97-J97*K97+L97+M97</f>
        <v>0</v>
      </c>
      <c r="O97" s="55" t="e">
        <f>P97/N97</f>
        <v>#DIV/0!</v>
      </c>
      <c r="P97" s="55">
        <v>0</v>
      </c>
      <c r="Q97" s="3"/>
      <c r="R97" s="81" t="s">
        <v>71</v>
      </c>
      <c r="S97" s="49">
        <f t="shared" si="3"/>
        <v>0</v>
      </c>
      <c r="T97" s="50">
        <f t="shared" si="4"/>
        <v>0</v>
      </c>
      <c r="U97" s="50">
        <f t="shared" si="5"/>
        <v>0</v>
      </c>
    </row>
    <row r="98" spans="1:21" ht="15.75" hidden="1">
      <c r="A98" s="52" t="s">
        <v>29</v>
      </c>
      <c r="B98" s="53"/>
      <c r="C98" s="54" t="s">
        <v>36</v>
      </c>
      <c r="D98" s="55">
        <v>0</v>
      </c>
      <c r="E98" s="55">
        <f>F98*G98*H98</f>
        <v>0</v>
      </c>
      <c r="F98" s="55">
        <v>0</v>
      </c>
      <c r="G98" s="56">
        <v>1</v>
      </c>
      <c r="H98" s="56">
        <v>1</v>
      </c>
      <c r="I98" s="55"/>
      <c r="J98" s="55"/>
      <c r="K98" s="55"/>
      <c r="L98" s="55"/>
      <c r="M98" s="55"/>
      <c r="N98" s="55">
        <f>D98*E98+I98-J98*K98+L98+M98</f>
        <v>0</v>
      </c>
      <c r="O98" s="55" t="e">
        <f>P98/N98</f>
        <v>#DIV/0!</v>
      </c>
      <c r="P98" s="55">
        <v>0</v>
      </c>
      <c r="Q98" s="3"/>
      <c r="R98" s="81" t="s">
        <v>71</v>
      </c>
      <c r="S98" s="49">
        <f t="shared" si="3"/>
        <v>0</v>
      </c>
      <c r="T98" s="50">
        <f t="shared" si="4"/>
        <v>0</v>
      </c>
      <c r="U98" s="50">
        <f t="shared" si="5"/>
        <v>0</v>
      </c>
    </row>
    <row r="99" spans="1:21" s="63" customFormat="1" ht="30" hidden="1">
      <c r="A99" s="57" t="s">
        <v>73</v>
      </c>
      <c r="B99" s="82" t="s">
        <v>74</v>
      </c>
      <c r="C99" s="59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1"/>
      <c r="Q99" s="62"/>
      <c r="R99" s="81" t="s">
        <v>71</v>
      </c>
      <c r="S99" s="49" t="str">
        <f t="shared" si="3"/>
        <v>853211О.99.0.БВ19АА12000</v>
      </c>
      <c r="T99" s="50">
        <f t="shared" si="4"/>
        <v>0</v>
      </c>
      <c r="U99" s="50">
        <f t="shared" si="5"/>
        <v>0</v>
      </c>
    </row>
    <row r="100" spans="1:21" ht="15.75" hidden="1">
      <c r="A100" s="52" t="s">
        <v>26</v>
      </c>
      <c r="B100" s="53"/>
      <c r="C100" s="54" t="s">
        <v>36</v>
      </c>
      <c r="D100" s="55">
        <v>0</v>
      </c>
      <c r="E100" s="55">
        <f>F100*G100*H100</f>
        <v>0</v>
      </c>
      <c r="F100" s="55">
        <v>0</v>
      </c>
      <c r="G100" s="56">
        <v>1</v>
      </c>
      <c r="H100" s="56">
        <v>1</v>
      </c>
      <c r="I100" s="55"/>
      <c r="J100" s="55"/>
      <c r="K100" s="55"/>
      <c r="L100" s="55"/>
      <c r="M100" s="55"/>
      <c r="N100" s="55">
        <f>D100*E100+I100-J100*K100+L100+M100</f>
        <v>0</v>
      </c>
      <c r="O100" s="55" t="e">
        <f>P100/N100</f>
        <v>#DIV/0!</v>
      </c>
      <c r="P100" s="55">
        <v>0</v>
      </c>
      <c r="Q100" s="3"/>
      <c r="R100" s="81" t="s">
        <v>71</v>
      </c>
      <c r="S100" s="49">
        <f t="shared" si="3"/>
        <v>0</v>
      </c>
      <c r="T100" s="50">
        <f t="shared" si="4"/>
        <v>0</v>
      </c>
      <c r="U100" s="50">
        <f t="shared" si="5"/>
        <v>0</v>
      </c>
    </row>
    <row r="101" spans="1:21" ht="15.75" hidden="1">
      <c r="A101" s="52" t="s">
        <v>28</v>
      </c>
      <c r="B101" s="53"/>
      <c r="C101" s="54" t="s">
        <v>36</v>
      </c>
      <c r="D101" s="55">
        <v>0</v>
      </c>
      <c r="E101" s="55">
        <f>F101*G101*H101</f>
        <v>0</v>
      </c>
      <c r="F101" s="55">
        <v>0</v>
      </c>
      <c r="G101" s="56">
        <v>1</v>
      </c>
      <c r="H101" s="56">
        <v>1</v>
      </c>
      <c r="I101" s="55"/>
      <c r="J101" s="55"/>
      <c r="K101" s="55"/>
      <c r="L101" s="55"/>
      <c r="M101" s="55"/>
      <c r="N101" s="55">
        <f>D101*E101+I101-J101*K101+L101+M101</f>
        <v>0</v>
      </c>
      <c r="O101" s="55" t="e">
        <f>P101/N101</f>
        <v>#DIV/0!</v>
      </c>
      <c r="P101" s="55">
        <v>0</v>
      </c>
      <c r="Q101" s="3"/>
      <c r="R101" s="81" t="s">
        <v>71</v>
      </c>
      <c r="S101" s="49">
        <f t="shared" si="3"/>
        <v>0</v>
      </c>
      <c r="T101" s="50">
        <f t="shared" si="4"/>
        <v>0</v>
      </c>
      <c r="U101" s="50">
        <f t="shared" si="5"/>
        <v>0</v>
      </c>
    </row>
    <row r="102" spans="1:21" ht="15.75" hidden="1">
      <c r="A102" s="52" t="s">
        <v>29</v>
      </c>
      <c r="B102" s="53"/>
      <c r="C102" s="54" t="s">
        <v>36</v>
      </c>
      <c r="D102" s="55">
        <v>0</v>
      </c>
      <c r="E102" s="55">
        <f>F102*G102*H102</f>
        <v>0</v>
      </c>
      <c r="F102" s="55">
        <v>0</v>
      </c>
      <c r="G102" s="56">
        <v>1</v>
      </c>
      <c r="H102" s="56">
        <v>1</v>
      </c>
      <c r="I102" s="55"/>
      <c r="J102" s="55"/>
      <c r="K102" s="55"/>
      <c r="L102" s="55"/>
      <c r="M102" s="55"/>
      <c r="N102" s="55">
        <f>D102*E102+I102-J102*K102+L102+M102</f>
        <v>0</v>
      </c>
      <c r="O102" s="55" t="e">
        <f>P102/N102</f>
        <v>#DIV/0!</v>
      </c>
      <c r="P102" s="55">
        <v>0</v>
      </c>
      <c r="Q102" s="3"/>
      <c r="R102" s="81" t="s">
        <v>71</v>
      </c>
      <c r="S102" s="49">
        <f t="shared" si="3"/>
        <v>0</v>
      </c>
      <c r="T102" s="50">
        <f t="shared" si="4"/>
        <v>0</v>
      </c>
      <c r="U102" s="50">
        <f t="shared" si="5"/>
        <v>0</v>
      </c>
    </row>
    <row r="103" spans="1:21" s="63" customFormat="1" ht="30">
      <c r="A103" s="57" t="s">
        <v>75</v>
      </c>
      <c r="B103" s="82" t="s">
        <v>76</v>
      </c>
      <c r="C103" s="59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1"/>
      <c r="Q103" s="62"/>
      <c r="R103" s="81" t="s">
        <v>71</v>
      </c>
      <c r="S103" s="49" t="str">
        <f t="shared" si="3"/>
        <v>853211О.99.0.БВ19АА14000</v>
      </c>
      <c r="T103" s="50">
        <f t="shared" si="4"/>
        <v>105245.36040709526</v>
      </c>
      <c r="U103" s="50">
        <f t="shared" si="5"/>
        <v>2</v>
      </c>
    </row>
    <row r="104" spans="1:21" ht="15.75">
      <c r="A104" s="52" t="s">
        <v>26</v>
      </c>
      <c r="B104" s="53"/>
      <c r="C104" s="54" t="s">
        <v>36</v>
      </c>
      <c r="D104" s="55">
        <v>2</v>
      </c>
      <c r="E104" s="55">
        <f>F104*G104*H104</f>
        <v>105245.36040709526</v>
      </c>
      <c r="F104" s="55">
        <v>105245.36040709526</v>
      </c>
      <c r="G104" s="56">
        <v>1</v>
      </c>
      <c r="H104" s="56">
        <v>1</v>
      </c>
      <c r="I104" s="55"/>
      <c r="J104" s="55"/>
      <c r="K104" s="55"/>
      <c r="L104" s="55"/>
      <c r="M104" s="55"/>
      <c r="N104" s="55">
        <f>D104*E104+I104-J104*K104+L104+M104</f>
        <v>210490.72081419051</v>
      </c>
      <c r="O104" s="55">
        <f>P104/N104</f>
        <v>0.9556431647377801</v>
      </c>
      <c r="P104" s="55">
        <v>201154.01858680954</v>
      </c>
      <c r="Q104" s="83">
        <f>N104/D104/12</f>
        <v>8770.446700591272</v>
      </c>
      <c r="R104" s="81" t="s">
        <v>71</v>
      </c>
      <c r="S104" s="49">
        <f t="shared" si="3"/>
        <v>0</v>
      </c>
      <c r="T104" s="50">
        <f t="shared" si="4"/>
        <v>107298.60780259524</v>
      </c>
      <c r="U104" s="50">
        <f t="shared" si="5"/>
        <v>2</v>
      </c>
    </row>
    <row r="105" spans="1:21" ht="15.75">
      <c r="A105" s="52" t="s">
        <v>28</v>
      </c>
      <c r="B105" s="53"/>
      <c r="C105" s="54" t="s">
        <v>36</v>
      </c>
      <c r="D105" s="55">
        <v>2</v>
      </c>
      <c r="E105" s="55">
        <f>F105*G105*H105</f>
        <v>107298.60780259524</v>
      </c>
      <c r="F105" s="55">
        <v>107298.60780259524</v>
      </c>
      <c r="G105" s="56">
        <v>1</v>
      </c>
      <c r="H105" s="56">
        <v>1</v>
      </c>
      <c r="I105" s="55"/>
      <c r="J105" s="55"/>
      <c r="K105" s="55"/>
      <c r="L105" s="55"/>
      <c r="M105" s="55"/>
      <c r="N105" s="55">
        <f>D105*E105+I105-J105*K105+L105+M105</f>
        <v>214597.21560519049</v>
      </c>
      <c r="O105" s="55">
        <f>P105/N105</f>
        <v>0.95649199365401683</v>
      </c>
      <c r="P105" s="55">
        <v>205260.51858680954</v>
      </c>
      <c r="Q105" s="83">
        <f t="shared" ref="Q105:Q138" si="6">N105/D105/12</f>
        <v>8941.5506502162698</v>
      </c>
      <c r="R105" s="81" t="s">
        <v>71</v>
      </c>
      <c r="S105" s="49">
        <f t="shared" si="3"/>
        <v>0</v>
      </c>
      <c r="T105" s="50">
        <f t="shared" si="4"/>
        <v>107298.60780259524</v>
      </c>
      <c r="U105" s="50">
        <f t="shared" si="5"/>
        <v>2</v>
      </c>
    </row>
    <row r="106" spans="1:21" ht="15.75">
      <c r="A106" s="52" t="s">
        <v>29</v>
      </c>
      <c r="B106" s="53"/>
      <c r="C106" s="54" t="s">
        <v>36</v>
      </c>
      <c r="D106" s="55">
        <v>2</v>
      </c>
      <c r="E106" s="55">
        <f>F106*G106*H106</f>
        <v>107298.60780259524</v>
      </c>
      <c r="F106" s="55">
        <v>107298.60780259524</v>
      </c>
      <c r="G106" s="56">
        <v>1</v>
      </c>
      <c r="H106" s="56">
        <v>1</v>
      </c>
      <c r="I106" s="55"/>
      <c r="J106" s="55"/>
      <c r="K106" s="55"/>
      <c r="L106" s="55"/>
      <c r="M106" s="55"/>
      <c r="N106" s="55">
        <f>D106*E106+I106-J106*K106+L106+M106</f>
        <v>214597.21560519049</v>
      </c>
      <c r="O106" s="55">
        <f>P106/N106</f>
        <v>0.95649199365401683</v>
      </c>
      <c r="P106" s="55">
        <v>205260.51858680954</v>
      </c>
      <c r="Q106" s="83">
        <f t="shared" si="6"/>
        <v>8941.5506502162698</v>
      </c>
      <c r="R106" s="81" t="s">
        <v>71</v>
      </c>
      <c r="S106" s="49">
        <f t="shared" si="3"/>
        <v>0</v>
      </c>
      <c r="T106" s="50">
        <f t="shared" si="4"/>
        <v>0</v>
      </c>
      <c r="U106" s="50">
        <f t="shared" si="5"/>
        <v>0</v>
      </c>
    </row>
    <row r="107" spans="1:21" s="63" customFormat="1" ht="30" hidden="1">
      <c r="A107" s="57" t="s">
        <v>77</v>
      </c>
      <c r="B107" s="82" t="s">
        <v>78</v>
      </c>
      <c r="C107" s="59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/>
      <c r="Q107" s="83" t="e">
        <f t="shared" si="6"/>
        <v>#DIV/0!</v>
      </c>
      <c r="R107" s="81" t="s">
        <v>71</v>
      </c>
      <c r="S107" s="49" t="str">
        <f t="shared" si="3"/>
        <v>853211О.99.0.БВ19АБ52000</v>
      </c>
      <c r="T107" s="50">
        <f t="shared" si="4"/>
        <v>0</v>
      </c>
      <c r="U107" s="50">
        <f t="shared" si="5"/>
        <v>0</v>
      </c>
    </row>
    <row r="108" spans="1:21" ht="15.75" hidden="1">
      <c r="A108" s="52" t="s">
        <v>26</v>
      </c>
      <c r="B108" s="53"/>
      <c r="C108" s="54" t="s">
        <v>36</v>
      </c>
      <c r="D108" s="55">
        <v>0</v>
      </c>
      <c r="E108" s="55">
        <f>F108*G108*H108</f>
        <v>0</v>
      </c>
      <c r="F108" s="55">
        <v>0</v>
      </c>
      <c r="G108" s="56">
        <v>1</v>
      </c>
      <c r="H108" s="56">
        <v>1</v>
      </c>
      <c r="I108" s="55"/>
      <c r="J108" s="55"/>
      <c r="K108" s="55"/>
      <c r="L108" s="55"/>
      <c r="M108" s="55"/>
      <c r="N108" s="55">
        <f>D108*E108+I108-J108*K108+L108+M108</f>
        <v>0</v>
      </c>
      <c r="O108" s="55" t="e">
        <f>P108/N108</f>
        <v>#DIV/0!</v>
      </c>
      <c r="P108" s="55">
        <v>0</v>
      </c>
      <c r="Q108" s="83" t="e">
        <f t="shared" si="6"/>
        <v>#DIV/0!</v>
      </c>
      <c r="R108" s="81" t="s">
        <v>71</v>
      </c>
      <c r="S108" s="49">
        <f t="shared" si="3"/>
        <v>0</v>
      </c>
      <c r="T108" s="50">
        <f t="shared" si="4"/>
        <v>0</v>
      </c>
      <c r="U108" s="50">
        <f t="shared" si="5"/>
        <v>0</v>
      </c>
    </row>
    <row r="109" spans="1:21" ht="15.75" hidden="1">
      <c r="A109" s="52" t="s">
        <v>28</v>
      </c>
      <c r="B109" s="53"/>
      <c r="C109" s="54" t="s">
        <v>36</v>
      </c>
      <c r="D109" s="55">
        <v>0</v>
      </c>
      <c r="E109" s="55">
        <f>F109*G109*H109</f>
        <v>0</v>
      </c>
      <c r="F109" s="55">
        <v>0</v>
      </c>
      <c r="G109" s="56">
        <v>1</v>
      </c>
      <c r="H109" s="56">
        <v>1</v>
      </c>
      <c r="I109" s="55"/>
      <c r="J109" s="55"/>
      <c r="K109" s="55"/>
      <c r="L109" s="55"/>
      <c r="M109" s="55"/>
      <c r="N109" s="55">
        <f>D109*E109+I109-J109*K109+L109+M109</f>
        <v>0</v>
      </c>
      <c r="O109" s="55" t="e">
        <f>P109/N109</f>
        <v>#DIV/0!</v>
      </c>
      <c r="P109" s="55">
        <v>0</v>
      </c>
      <c r="Q109" s="83" t="e">
        <f t="shared" si="6"/>
        <v>#DIV/0!</v>
      </c>
      <c r="R109" s="81" t="s">
        <v>71</v>
      </c>
      <c r="S109" s="49">
        <f t="shared" si="3"/>
        <v>0</v>
      </c>
      <c r="T109" s="50">
        <f t="shared" si="4"/>
        <v>0</v>
      </c>
      <c r="U109" s="50">
        <f t="shared" si="5"/>
        <v>0</v>
      </c>
    </row>
    <row r="110" spans="1:21" ht="15.75" hidden="1">
      <c r="A110" s="52" t="s">
        <v>29</v>
      </c>
      <c r="B110" s="53"/>
      <c r="C110" s="54" t="s">
        <v>36</v>
      </c>
      <c r="D110" s="55">
        <v>0</v>
      </c>
      <c r="E110" s="55">
        <f>F110*G110*H110</f>
        <v>0</v>
      </c>
      <c r="F110" s="55">
        <v>0</v>
      </c>
      <c r="G110" s="56">
        <v>1</v>
      </c>
      <c r="H110" s="56">
        <v>1</v>
      </c>
      <c r="I110" s="55"/>
      <c r="J110" s="55"/>
      <c r="K110" s="55"/>
      <c r="L110" s="55"/>
      <c r="M110" s="55"/>
      <c r="N110" s="55">
        <f>D110*E110+I110-J110*K110+L110+M110</f>
        <v>0</v>
      </c>
      <c r="O110" s="55" t="e">
        <f>P110/N110</f>
        <v>#DIV/0!</v>
      </c>
      <c r="P110" s="55">
        <v>0</v>
      </c>
      <c r="Q110" s="83" t="e">
        <f t="shared" si="6"/>
        <v>#DIV/0!</v>
      </c>
      <c r="R110" s="81" t="s">
        <v>71</v>
      </c>
      <c r="S110" s="49">
        <f t="shared" si="3"/>
        <v>0</v>
      </c>
      <c r="T110" s="50">
        <f t="shared" si="4"/>
        <v>0</v>
      </c>
      <c r="U110" s="50">
        <f t="shared" si="5"/>
        <v>0</v>
      </c>
    </row>
    <row r="111" spans="1:21" s="63" customFormat="1" ht="45" hidden="1">
      <c r="A111" s="57" t="s">
        <v>79</v>
      </c>
      <c r="B111" s="82" t="s">
        <v>80</v>
      </c>
      <c r="C111" s="59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1"/>
      <c r="Q111" s="83" t="e">
        <f t="shared" si="6"/>
        <v>#DIV/0!</v>
      </c>
      <c r="R111" s="81" t="s">
        <v>71</v>
      </c>
      <c r="S111" s="49" t="str">
        <f t="shared" si="3"/>
        <v>853211О.99.0.БВ19АБ40000</v>
      </c>
      <c r="T111" s="50">
        <f t="shared" si="4"/>
        <v>0</v>
      </c>
      <c r="U111" s="50">
        <f t="shared" si="5"/>
        <v>0</v>
      </c>
    </row>
    <row r="112" spans="1:21" ht="15.75" hidden="1">
      <c r="A112" s="52" t="s">
        <v>26</v>
      </c>
      <c r="B112" s="53"/>
      <c r="C112" s="54" t="s">
        <v>36</v>
      </c>
      <c r="D112" s="55">
        <v>0</v>
      </c>
      <c r="E112" s="55">
        <f>F112*G112*H112</f>
        <v>0</v>
      </c>
      <c r="F112" s="55">
        <v>0</v>
      </c>
      <c r="G112" s="56">
        <v>1</v>
      </c>
      <c r="H112" s="56">
        <v>1</v>
      </c>
      <c r="I112" s="55"/>
      <c r="J112" s="55"/>
      <c r="K112" s="55"/>
      <c r="L112" s="55"/>
      <c r="M112" s="55"/>
      <c r="N112" s="55">
        <f>D112*E112+I112-J112*K112+L112+M112</f>
        <v>0</v>
      </c>
      <c r="O112" s="55" t="e">
        <f>P112/N112</f>
        <v>#DIV/0!</v>
      </c>
      <c r="P112" s="55">
        <v>0</v>
      </c>
      <c r="Q112" s="83" t="e">
        <f t="shared" si="6"/>
        <v>#DIV/0!</v>
      </c>
      <c r="R112" s="81" t="s">
        <v>71</v>
      </c>
      <c r="S112" s="49">
        <f t="shared" si="3"/>
        <v>0</v>
      </c>
      <c r="T112" s="50">
        <f t="shared" si="4"/>
        <v>0</v>
      </c>
      <c r="U112" s="50">
        <f t="shared" si="5"/>
        <v>0</v>
      </c>
    </row>
    <row r="113" spans="1:22" ht="15.75" hidden="1">
      <c r="A113" s="52" t="s">
        <v>28</v>
      </c>
      <c r="B113" s="53"/>
      <c r="C113" s="54" t="s">
        <v>36</v>
      </c>
      <c r="D113" s="55">
        <v>0</v>
      </c>
      <c r="E113" s="55">
        <f>F113*G113*H113</f>
        <v>0</v>
      </c>
      <c r="F113" s="55">
        <v>0</v>
      </c>
      <c r="G113" s="56">
        <v>1</v>
      </c>
      <c r="H113" s="56">
        <v>1</v>
      </c>
      <c r="I113" s="55"/>
      <c r="J113" s="55"/>
      <c r="K113" s="55"/>
      <c r="L113" s="55"/>
      <c r="M113" s="55"/>
      <c r="N113" s="55">
        <f>D113*E113+I113-J113*K113+L113+M113</f>
        <v>0</v>
      </c>
      <c r="O113" s="55" t="e">
        <f>P113/N113</f>
        <v>#DIV/0!</v>
      </c>
      <c r="P113" s="55">
        <v>0</v>
      </c>
      <c r="Q113" s="83" t="e">
        <f t="shared" si="6"/>
        <v>#DIV/0!</v>
      </c>
      <c r="R113" s="81" t="s">
        <v>71</v>
      </c>
      <c r="S113" s="49">
        <f t="shared" si="3"/>
        <v>0</v>
      </c>
      <c r="T113" s="50">
        <f t="shared" si="4"/>
        <v>0</v>
      </c>
      <c r="U113" s="50">
        <f t="shared" si="5"/>
        <v>0</v>
      </c>
    </row>
    <row r="114" spans="1:22" ht="15.75" hidden="1">
      <c r="A114" s="52" t="s">
        <v>29</v>
      </c>
      <c r="B114" s="53"/>
      <c r="C114" s="54" t="s">
        <v>36</v>
      </c>
      <c r="D114" s="55">
        <v>0</v>
      </c>
      <c r="E114" s="55">
        <f>F114*G114*H114</f>
        <v>0</v>
      </c>
      <c r="F114" s="55">
        <v>0</v>
      </c>
      <c r="G114" s="56">
        <v>1</v>
      </c>
      <c r="H114" s="56">
        <v>1</v>
      </c>
      <c r="I114" s="55"/>
      <c r="J114" s="55"/>
      <c r="K114" s="55"/>
      <c r="L114" s="55"/>
      <c r="M114" s="55"/>
      <c r="N114" s="55">
        <f>D114*E114+I114-J114*K114+L114+M114</f>
        <v>0</v>
      </c>
      <c r="O114" s="55" t="e">
        <f>P114/N114</f>
        <v>#DIV/0!</v>
      </c>
      <c r="P114" s="55">
        <v>0</v>
      </c>
      <c r="Q114" s="83" t="e">
        <f t="shared" si="6"/>
        <v>#DIV/0!</v>
      </c>
      <c r="R114" s="81" t="s">
        <v>71</v>
      </c>
      <c r="S114" s="49">
        <f t="shared" si="3"/>
        <v>0</v>
      </c>
      <c r="T114" s="50">
        <f t="shared" si="4"/>
        <v>0</v>
      </c>
      <c r="U114" s="50">
        <f t="shared" si="5"/>
        <v>0</v>
      </c>
    </row>
    <row r="115" spans="1:22" s="63" customFormat="1" ht="30">
      <c r="A115" s="57" t="s">
        <v>81</v>
      </c>
      <c r="B115" s="82" t="s">
        <v>82</v>
      </c>
      <c r="C115" s="59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1"/>
      <c r="Q115" s="83"/>
      <c r="R115" s="81" t="s">
        <v>71</v>
      </c>
      <c r="S115" s="49" t="str">
        <f t="shared" si="3"/>
        <v>853211О.99.0.БВ19АА66000</v>
      </c>
      <c r="T115" s="50">
        <f t="shared" si="4"/>
        <v>26225.065511276192</v>
      </c>
      <c r="U115" s="50">
        <f t="shared" si="5"/>
        <v>5</v>
      </c>
    </row>
    <row r="116" spans="1:22" ht="15.75">
      <c r="A116" s="52" t="s">
        <v>26</v>
      </c>
      <c r="B116" s="53"/>
      <c r="C116" s="64" t="s">
        <v>36</v>
      </c>
      <c r="D116" s="55">
        <v>5</v>
      </c>
      <c r="E116" s="55">
        <f>F116*G116*H116</f>
        <v>26225.065511276192</v>
      </c>
      <c r="F116" s="55">
        <v>26225.065511276192</v>
      </c>
      <c r="G116" s="56">
        <v>1</v>
      </c>
      <c r="H116" s="56">
        <v>1</v>
      </c>
      <c r="I116" s="55"/>
      <c r="J116" s="55"/>
      <c r="K116" s="55"/>
      <c r="L116" s="55"/>
      <c r="M116" s="55"/>
      <c r="N116" s="55">
        <f>D116*E116+I116-J116*K116+L116+M116</f>
        <v>131125.32755638097</v>
      </c>
      <c r="O116" s="55">
        <f>P116/N116</f>
        <v>0.9556433264026658</v>
      </c>
      <c r="P116" s="55">
        <v>125309.04420161905</v>
      </c>
      <c r="Q116" s="83">
        <f t="shared" si="6"/>
        <v>2185.4221259396832</v>
      </c>
      <c r="R116" s="81" t="s">
        <v>71</v>
      </c>
      <c r="S116" s="49">
        <f t="shared" si="3"/>
        <v>0</v>
      </c>
      <c r="T116" s="50">
        <f t="shared" si="4"/>
        <v>26824.656950648809</v>
      </c>
      <c r="U116" s="50">
        <f t="shared" si="5"/>
        <v>8</v>
      </c>
    </row>
    <row r="117" spans="1:22" ht="15.75">
      <c r="A117" s="52" t="s">
        <v>28</v>
      </c>
      <c r="B117" s="53"/>
      <c r="C117" s="64" t="s">
        <v>36</v>
      </c>
      <c r="D117" s="55">
        <v>8</v>
      </c>
      <c r="E117" s="55">
        <f>F117*G117*H117</f>
        <v>26824.656950648809</v>
      </c>
      <c r="F117" s="55">
        <v>26824.656950648809</v>
      </c>
      <c r="G117" s="56">
        <v>1</v>
      </c>
      <c r="H117" s="56">
        <v>1</v>
      </c>
      <c r="I117" s="55"/>
      <c r="J117" s="55"/>
      <c r="K117" s="55"/>
      <c r="L117" s="55"/>
      <c r="M117" s="55"/>
      <c r="N117" s="55">
        <f>D117*E117+I117-J117*K117+L117+M117</f>
        <v>214597.25560519047</v>
      </c>
      <c r="O117" s="55">
        <f>P117/N117</f>
        <v>0.95649209496155774</v>
      </c>
      <c r="P117" s="55">
        <v>205260.57858680951</v>
      </c>
      <c r="Q117" s="83">
        <f t="shared" si="6"/>
        <v>2235.3880792207342</v>
      </c>
      <c r="R117" s="81" t="s">
        <v>71</v>
      </c>
      <c r="S117" s="49">
        <f t="shared" si="3"/>
        <v>0</v>
      </c>
      <c r="T117" s="50">
        <f t="shared" si="4"/>
        <v>26824.656950648809</v>
      </c>
      <c r="U117" s="50">
        <f t="shared" si="5"/>
        <v>8</v>
      </c>
    </row>
    <row r="118" spans="1:22" ht="15.75">
      <c r="A118" s="52" t="s">
        <v>29</v>
      </c>
      <c r="B118" s="53"/>
      <c r="C118" s="64" t="s">
        <v>36</v>
      </c>
      <c r="D118" s="55">
        <v>8</v>
      </c>
      <c r="E118" s="55">
        <f>F118*G118*H118</f>
        <v>26824.656950648809</v>
      </c>
      <c r="F118" s="55">
        <v>26824.656950648809</v>
      </c>
      <c r="G118" s="56">
        <v>1</v>
      </c>
      <c r="H118" s="56">
        <v>1</v>
      </c>
      <c r="I118" s="55"/>
      <c r="J118" s="55"/>
      <c r="K118" s="55"/>
      <c r="L118" s="55"/>
      <c r="M118" s="55"/>
      <c r="N118" s="55">
        <f>D118*E118+I118-J118*K118+L118+M118</f>
        <v>214597.25560519047</v>
      </c>
      <c r="O118" s="55">
        <f>P118/N118</f>
        <v>0.95649209496155774</v>
      </c>
      <c r="P118" s="55">
        <v>205260.57858680951</v>
      </c>
      <c r="Q118" s="83">
        <f t="shared" si="6"/>
        <v>2235.3880792207342</v>
      </c>
      <c r="R118" s="81" t="s">
        <v>71</v>
      </c>
      <c r="S118" s="49">
        <f t="shared" si="3"/>
        <v>0</v>
      </c>
      <c r="T118" s="50">
        <f t="shared" si="4"/>
        <v>0</v>
      </c>
      <c r="U118" s="50">
        <f t="shared" si="5"/>
        <v>0</v>
      </c>
    </row>
    <row r="119" spans="1:22" s="63" customFormat="1" ht="45">
      <c r="A119" s="57" t="s">
        <v>83</v>
      </c>
      <c r="B119" s="82" t="s">
        <v>84</v>
      </c>
      <c r="C119" s="66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8"/>
      <c r="Q119" s="83"/>
      <c r="R119" s="81" t="s">
        <v>71</v>
      </c>
      <c r="S119" s="49" t="str">
        <f t="shared" si="3"/>
        <v>853211О.99.0.БВ19АА68000</v>
      </c>
      <c r="T119" s="50">
        <f t="shared" si="4"/>
        <v>105659.42844148379</v>
      </c>
      <c r="U119" s="50">
        <f t="shared" si="5"/>
        <v>50</v>
      </c>
    </row>
    <row r="120" spans="1:22" ht="15.75">
      <c r="A120" s="52" t="s">
        <v>26</v>
      </c>
      <c r="B120" s="53"/>
      <c r="C120" s="64" t="s">
        <v>36</v>
      </c>
      <c r="D120" s="55">
        <v>50</v>
      </c>
      <c r="E120" s="55">
        <f>F120*G120*H120</f>
        <v>105659.42844148379</v>
      </c>
      <c r="F120" s="55">
        <v>105659.42844148379</v>
      </c>
      <c r="G120" s="56">
        <v>1</v>
      </c>
      <c r="H120" s="56">
        <v>1</v>
      </c>
      <c r="I120" s="55"/>
      <c r="J120" s="55"/>
      <c r="K120" s="55"/>
      <c r="L120" s="55"/>
      <c r="M120" s="55"/>
      <c r="N120" s="55">
        <f>D120*E120+I120-J120*K120+L120+M120</f>
        <v>5282971.4220741894</v>
      </c>
      <c r="O120" s="55">
        <f>P120/N120</f>
        <v>0.95564317828821865</v>
      </c>
      <c r="P120" s="55">
        <v>5048635.6005968088</v>
      </c>
      <c r="Q120" s="83">
        <f t="shared" si="6"/>
        <v>8804.9523701236485</v>
      </c>
      <c r="R120" s="81" t="s">
        <v>71</v>
      </c>
      <c r="S120" s="49">
        <f t="shared" si="3"/>
        <v>0</v>
      </c>
      <c r="T120" s="50">
        <f t="shared" si="4"/>
        <v>106757.38741014834</v>
      </c>
      <c r="U120" s="50">
        <f t="shared" si="5"/>
        <v>52</v>
      </c>
    </row>
    <row r="121" spans="1:22" ht="15.75">
      <c r="A121" s="52" t="s">
        <v>28</v>
      </c>
      <c r="B121" s="53"/>
      <c r="C121" s="64" t="s">
        <v>36</v>
      </c>
      <c r="D121" s="55">
        <v>52</v>
      </c>
      <c r="E121" s="55">
        <f>F121*G121*H121</f>
        <v>106757.38741014834</v>
      </c>
      <c r="F121" s="55">
        <v>106757.38741014834</v>
      </c>
      <c r="G121" s="56">
        <v>1</v>
      </c>
      <c r="H121" s="56">
        <v>1</v>
      </c>
      <c r="I121" s="55"/>
      <c r="J121" s="55"/>
      <c r="K121" s="55"/>
      <c r="L121" s="55"/>
      <c r="M121" s="55"/>
      <c r="N121" s="55">
        <f>D121*E121+I121-J121*K121+L121+M121</f>
        <v>5551384.1453277133</v>
      </c>
      <c r="O121" s="55">
        <f>P121/N121</f>
        <v>0.95649200085663144</v>
      </c>
      <c r="P121" s="55">
        <v>5309854.5286882855</v>
      </c>
      <c r="Q121" s="83">
        <f t="shared" si="6"/>
        <v>8896.4489508456954</v>
      </c>
      <c r="R121" s="81" t="s">
        <v>71</v>
      </c>
      <c r="S121" s="49">
        <f t="shared" si="3"/>
        <v>0</v>
      </c>
      <c r="T121" s="50">
        <f t="shared" si="4"/>
        <v>106757.38741014834</v>
      </c>
      <c r="U121" s="50">
        <f t="shared" si="5"/>
        <v>52</v>
      </c>
    </row>
    <row r="122" spans="1:22" ht="15.75">
      <c r="A122" s="52" t="s">
        <v>29</v>
      </c>
      <c r="B122" s="53"/>
      <c r="C122" s="64" t="s">
        <v>36</v>
      </c>
      <c r="D122" s="55">
        <v>52</v>
      </c>
      <c r="E122" s="55">
        <f>F122*G122*H122</f>
        <v>106757.38741014834</v>
      </c>
      <c r="F122" s="55">
        <v>106757.38741014834</v>
      </c>
      <c r="G122" s="56">
        <v>1</v>
      </c>
      <c r="H122" s="56">
        <v>1</v>
      </c>
      <c r="I122" s="55"/>
      <c r="J122" s="55"/>
      <c r="K122" s="55"/>
      <c r="L122" s="55"/>
      <c r="M122" s="55"/>
      <c r="N122" s="55">
        <f>D122*E122+I122-J122*K122+L122+M122</f>
        <v>5551384.1453277133</v>
      </c>
      <c r="O122" s="55">
        <f>P122/N122</f>
        <v>0.95649200085663144</v>
      </c>
      <c r="P122" s="55">
        <v>5309854.5286882855</v>
      </c>
      <c r="Q122" s="83">
        <f t="shared" si="6"/>
        <v>8896.4489508456954</v>
      </c>
      <c r="R122" s="81" t="s">
        <v>71</v>
      </c>
      <c r="S122" s="49">
        <f t="shared" si="3"/>
        <v>0</v>
      </c>
      <c r="T122" s="50">
        <f t="shared" si="4"/>
        <v>0</v>
      </c>
      <c r="U122" s="50">
        <f t="shared" si="5"/>
        <v>0</v>
      </c>
    </row>
    <row r="123" spans="1:22" s="63" customFormat="1" ht="45">
      <c r="A123" s="57" t="s">
        <v>85</v>
      </c>
      <c r="B123" s="82" t="s">
        <v>86</v>
      </c>
      <c r="C123" s="66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8"/>
      <c r="Q123" s="83"/>
      <c r="R123" s="81" t="s">
        <v>71</v>
      </c>
      <c r="S123" s="49" t="str">
        <f t="shared" si="3"/>
        <v>853211О.99.0.БВ19АА54000</v>
      </c>
      <c r="T123" s="50">
        <f t="shared" si="4"/>
        <v>26455.121085936509</v>
      </c>
      <c r="U123" s="50">
        <f t="shared" si="5"/>
        <v>9</v>
      </c>
    </row>
    <row r="124" spans="1:22" ht="15.75">
      <c r="A124" s="52" t="s">
        <v>26</v>
      </c>
      <c r="B124" s="53"/>
      <c r="C124" s="64" t="s">
        <v>36</v>
      </c>
      <c r="D124" s="55">
        <v>9</v>
      </c>
      <c r="E124" s="55">
        <f>F124*G124*H124</f>
        <v>26455.121085936509</v>
      </c>
      <c r="F124" s="55">
        <v>26455.121085936509</v>
      </c>
      <c r="G124" s="56">
        <v>1</v>
      </c>
      <c r="H124" s="56">
        <v>1</v>
      </c>
      <c r="I124" s="55"/>
      <c r="J124" s="55"/>
      <c r="K124" s="55"/>
      <c r="L124" s="55"/>
      <c r="M124" s="55"/>
      <c r="N124" s="55">
        <f>D124*E124+I124-J124*K124+L124+M124</f>
        <v>238096.08977342857</v>
      </c>
      <c r="O124" s="55">
        <f>P124/N124</f>
        <v>0.95564313287166069</v>
      </c>
      <c r="P124" s="55">
        <v>227534.89315557145</v>
      </c>
      <c r="Q124" s="83">
        <f t="shared" si="6"/>
        <v>2204.5934238280424</v>
      </c>
      <c r="R124" s="81" t="s">
        <v>71</v>
      </c>
      <c r="S124" s="49">
        <f t="shared" si="3"/>
        <v>0</v>
      </c>
      <c r="T124" s="50">
        <f t="shared" si="4"/>
        <v>26736.703386876186</v>
      </c>
      <c r="U124" s="50">
        <f t="shared" si="5"/>
        <v>10</v>
      </c>
    </row>
    <row r="125" spans="1:22" ht="15.75">
      <c r="A125" s="52" t="s">
        <v>28</v>
      </c>
      <c r="B125" s="53"/>
      <c r="C125" s="64" t="s">
        <v>36</v>
      </c>
      <c r="D125" s="55">
        <v>10</v>
      </c>
      <c r="E125" s="55">
        <f>F125*G125*H125</f>
        <v>26736.703386876186</v>
      </c>
      <c r="F125" s="55">
        <v>26736.703386876186</v>
      </c>
      <c r="G125" s="56">
        <v>1</v>
      </c>
      <c r="H125" s="56">
        <v>1</v>
      </c>
      <c r="I125" s="55"/>
      <c r="J125" s="55"/>
      <c r="K125" s="55"/>
      <c r="L125" s="55"/>
      <c r="M125" s="55"/>
      <c r="N125" s="55">
        <f>D125*E125+I125-J125*K125+L125+M125</f>
        <v>267367.03386876185</v>
      </c>
      <c r="O125" s="55">
        <f>P125/N125</f>
        <v>0.95649184831352962</v>
      </c>
      <c r="P125" s="55">
        <v>255734.38840323809</v>
      </c>
      <c r="Q125" s="83">
        <f t="shared" si="6"/>
        <v>2228.0586155730157</v>
      </c>
      <c r="R125" s="81" t="s">
        <v>71</v>
      </c>
      <c r="S125" s="49">
        <f t="shared" si="3"/>
        <v>0</v>
      </c>
      <c r="T125" s="50">
        <f t="shared" si="4"/>
        <v>26736.703386876186</v>
      </c>
      <c r="U125" s="50">
        <f t="shared" si="5"/>
        <v>10</v>
      </c>
    </row>
    <row r="126" spans="1:22" ht="15.75">
      <c r="A126" s="52" t="s">
        <v>29</v>
      </c>
      <c r="B126" s="53"/>
      <c r="C126" s="64" t="s">
        <v>36</v>
      </c>
      <c r="D126" s="55">
        <v>10</v>
      </c>
      <c r="E126" s="55">
        <f>F126*G126*H126</f>
        <v>26736.703386876186</v>
      </c>
      <c r="F126" s="55">
        <v>26736.703386876186</v>
      </c>
      <c r="G126" s="56">
        <v>1</v>
      </c>
      <c r="H126" s="56">
        <v>1</v>
      </c>
      <c r="I126" s="55"/>
      <c r="J126" s="55"/>
      <c r="K126" s="55"/>
      <c r="L126" s="55"/>
      <c r="M126" s="55"/>
      <c r="N126" s="55">
        <f>D126*E126+I126-J126*K126+L126+M126</f>
        <v>267367.03386876185</v>
      </c>
      <c r="O126" s="55">
        <f>P126/N126</f>
        <v>0.95649184831352962</v>
      </c>
      <c r="P126" s="55">
        <v>255734.38840323809</v>
      </c>
      <c r="Q126" s="83">
        <f t="shared" si="6"/>
        <v>2228.0586155730157</v>
      </c>
      <c r="R126" s="81" t="s">
        <v>71</v>
      </c>
      <c r="S126" s="49">
        <f t="shared" si="3"/>
        <v>0</v>
      </c>
      <c r="T126" s="50">
        <f t="shared" si="4"/>
        <v>0</v>
      </c>
      <c r="U126" s="50">
        <f t="shared" si="5"/>
        <v>0</v>
      </c>
    </row>
    <row r="127" spans="1:22" s="63" customFormat="1" ht="45">
      <c r="A127" s="57" t="s">
        <v>87</v>
      </c>
      <c r="B127" s="82" t="s">
        <v>88</v>
      </c>
      <c r="C127" s="66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8"/>
      <c r="Q127" s="83"/>
      <c r="R127" s="81" t="s">
        <v>71</v>
      </c>
      <c r="S127" s="49" t="str">
        <f t="shared" si="3"/>
        <v>853211О.99.0.БВ19АА56000</v>
      </c>
      <c r="T127" s="50">
        <f t="shared" si="4"/>
        <v>105692.67458004584</v>
      </c>
      <c r="U127" s="50">
        <f t="shared" si="5"/>
        <v>270</v>
      </c>
    </row>
    <row r="128" spans="1:22" ht="15.75">
      <c r="A128" s="52" t="s">
        <v>26</v>
      </c>
      <c r="B128" s="53"/>
      <c r="C128" s="54" t="s">
        <v>36</v>
      </c>
      <c r="D128" s="55">
        <v>270</v>
      </c>
      <c r="E128" s="55">
        <f>F128*G128*H128</f>
        <v>105692.67458004584</v>
      </c>
      <c r="F128" s="55">
        <v>105692.67458004584</v>
      </c>
      <c r="G128" s="56">
        <v>1</v>
      </c>
      <c r="H128" s="56">
        <v>1</v>
      </c>
      <c r="I128" s="55"/>
      <c r="J128" s="55"/>
      <c r="K128" s="55"/>
      <c r="L128" s="55"/>
      <c r="M128" s="55"/>
      <c r="N128" s="55">
        <f>D128*E128+I128-J128*K128+L128+M128</f>
        <v>28537022.136612378</v>
      </c>
      <c r="O128" s="55">
        <f>P128/N128</f>
        <v>0.95564303710124177</v>
      </c>
      <c r="P128" s="74">
        <v>27271206.504457619</v>
      </c>
      <c r="Q128" s="83">
        <f t="shared" si="6"/>
        <v>8807.7228816704865</v>
      </c>
      <c r="R128" s="81" t="s">
        <v>71</v>
      </c>
      <c r="S128" s="49">
        <f t="shared" si="3"/>
        <v>0</v>
      </c>
      <c r="T128" s="50">
        <f t="shared" si="4"/>
        <v>106759.88383262273</v>
      </c>
      <c r="U128" s="50">
        <f t="shared" si="5"/>
        <v>271</v>
      </c>
      <c r="V128" s="84" t="s">
        <v>89</v>
      </c>
    </row>
    <row r="129" spans="1:21" ht="15.75">
      <c r="A129" s="52" t="s">
        <v>28</v>
      </c>
      <c r="B129" s="53"/>
      <c r="C129" s="54" t="s">
        <v>36</v>
      </c>
      <c r="D129" s="55">
        <v>271</v>
      </c>
      <c r="E129" s="55">
        <f>F129*G129*H129</f>
        <v>106759.88383262273</v>
      </c>
      <c r="F129" s="55">
        <v>106759.88383262273</v>
      </c>
      <c r="G129" s="56">
        <v>1</v>
      </c>
      <c r="H129" s="56">
        <v>1</v>
      </c>
      <c r="I129" s="55"/>
      <c r="J129" s="55"/>
      <c r="K129" s="55"/>
      <c r="L129" s="55"/>
      <c r="M129" s="55"/>
      <c r="N129" s="55">
        <f>D129*E129+I129-J129*K129+L129+M129</f>
        <v>28931928.51864076</v>
      </c>
      <c r="O129" s="55">
        <f>P129/N129</f>
        <v>0.95649200010491875</v>
      </c>
      <c r="P129" s="55">
        <v>27673158.175687239</v>
      </c>
      <c r="Q129" s="83">
        <f t="shared" si="6"/>
        <v>8896.6569860518939</v>
      </c>
      <c r="R129" s="81" t="s">
        <v>71</v>
      </c>
      <c r="S129" s="49">
        <f t="shared" si="3"/>
        <v>0</v>
      </c>
      <c r="T129" s="50">
        <f t="shared" si="4"/>
        <v>106759.88383262273</v>
      </c>
      <c r="U129" s="50">
        <f t="shared" si="5"/>
        <v>271</v>
      </c>
    </row>
    <row r="130" spans="1:21" ht="15.75">
      <c r="A130" s="52" t="s">
        <v>29</v>
      </c>
      <c r="B130" s="53"/>
      <c r="C130" s="54" t="s">
        <v>36</v>
      </c>
      <c r="D130" s="55">
        <v>271</v>
      </c>
      <c r="E130" s="55">
        <f>F130*G130*H130</f>
        <v>106759.88383262273</v>
      </c>
      <c r="F130" s="55">
        <v>106759.88383262273</v>
      </c>
      <c r="G130" s="56">
        <v>1</v>
      </c>
      <c r="H130" s="56">
        <v>1</v>
      </c>
      <c r="I130" s="55"/>
      <c r="J130" s="55"/>
      <c r="K130" s="55"/>
      <c r="L130" s="55"/>
      <c r="M130" s="55"/>
      <c r="N130" s="55">
        <f>D130*E130+I130-J130*K130+L130+M130</f>
        <v>28931928.51864076</v>
      </c>
      <c r="O130" s="55">
        <f>P130/N130</f>
        <v>0.95649200010491875</v>
      </c>
      <c r="P130" s="55">
        <v>27673158.175687239</v>
      </c>
      <c r="Q130" s="83">
        <f t="shared" si="6"/>
        <v>8896.6569860518939</v>
      </c>
      <c r="R130" s="81" t="s">
        <v>71</v>
      </c>
      <c r="S130" s="49">
        <f t="shared" si="3"/>
        <v>0</v>
      </c>
      <c r="T130" s="50">
        <f t="shared" si="4"/>
        <v>0</v>
      </c>
      <c r="U130" s="50">
        <f t="shared" si="5"/>
        <v>0</v>
      </c>
    </row>
    <row r="131" spans="1:21" s="63" customFormat="1" ht="45" hidden="1">
      <c r="A131" s="57" t="s">
        <v>90</v>
      </c>
      <c r="B131" s="82" t="s">
        <v>91</v>
      </c>
      <c r="C131" s="59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1"/>
      <c r="Q131" s="83" t="e">
        <f t="shared" si="6"/>
        <v>#DIV/0!</v>
      </c>
      <c r="R131" s="81" t="s">
        <v>71</v>
      </c>
      <c r="S131" s="49" t="str">
        <f t="shared" si="3"/>
        <v>853211О.99.0.БВ19АА57000</v>
      </c>
      <c r="T131" s="50">
        <f t="shared" si="4"/>
        <v>0</v>
      </c>
      <c r="U131" s="50">
        <f t="shared" si="5"/>
        <v>0</v>
      </c>
    </row>
    <row r="132" spans="1:21" ht="15.75" hidden="1">
      <c r="A132" s="85" t="s">
        <v>26</v>
      </c>
      <c r="B132" s="86"/>
      <c r="C132" s="87" t="s">
        <v>36</v>
      </c>
      <c r="D132" s="55">
        <v>0</v>
      </c>
      <c r="E132" s="55">
        <f>F132*G132*H132</f>
        <v>0</v>
      </c>
      <c r="F132" s="55">
        <v>0</v>
      </c>
      <c r="G132" s="56">
        <v>1</v>
      </c>
      <c r="H132" s="56">
        <v>1</v>
      </c>
      <c r="I132" s="55"/>
      <c r="J132" s="55"/>
      <c r="K132" s="55"/>
      <c r="L132" s="55"/>
      <c r="M132" s="55"/>
      <c r="N132" s="55">
        <f>D132*E132+I132-J132*K132+L132+M132</f>
        <v>0</v>
      </c>
      <c r="O132" s="55" t="e">
        <f>P132/N132</f>
        <v>#DIV/0!</v>
      </c>
      <c r="P132" s="55">
        <v>0</v>
      </c>
      <c r="Q132" s="83" t="e">
        <f t="shared" si="6"/>
        <v>#DIV/0!</v>
      </c>
      <c r="S132" s="49">
        <f t="shared" si="3"/>
        <v>0</v>
      </c>
      <c r="T132" s="50">
        <f t="shared" si="4"/>
        <v>0</v>
      </c>
      <c r="U132" s="50">
        <f t="shared" si="5"/>
        <v>0</v>
      </c>
    </row>
    <row r="133" spans="1:21" ht="15.75" hidden="1">
      <c r="A133" s="85" t="s">
        <v>28</v>
      </c>
      <c r="B133" s="86"/>
      <c r="C133" s="87" t="s">
        <v>36</v>
      </c>
      <c r="D133" s="55">
        <v>0</v>
      </c>
      <c r="E133" s="55">
        <f>F133*G133*H133</f>
        <v>0</v>
      </c>
      <c r="F133" s="55">
        <v>0</v>
      </c>
      <c r="G133" s="56">
        <v>1</v>
      </c>
      <c r="H133" s="56">
        <v>1</v>
      </c>
      <c r="I133" s="55"/>
      <c r="J133" s="55"/>
      <c r="K133" s="55"/>
      <c r="L133" s="55"/>
      <c r="M133" s="55"/>
      <c r="N133" s="55">
        <f>D133*E133+I133-J133*K133+L133+M133</f>
        <v>0</v>
      </c>
      <c r="O133" s="55" t="e">
        <f>P133/N133</f>
        <v>#DIV/0!</v>
      </c>
      <c r="P133" s="55">
        <v>0</v>
      </c>
      <c r="Q133" s="83" t="e">
        <f t="shared" si="6"/>
        <v>#DIV/0!</v>
      </c>
      <c r="S133" s="49">
        <f t="shared" si="3"/>
        <v>0</v>
      </c>
      <c r="T133" s="50">
        <f t="shared" si="4"/>
        <v>0</v>
      </c>
      <c r="U133" s="50">
        <f t="shared" si="5"/>
        <v>0</v>
      </c>
    </row>
    <row r="134" spans="1:21" ht="15.75" hidden="1">
      <c r="A134" s="85" t="s">
        <v>29</v>
      </c>
      <c r="B134" s="86"/>
      <c r="C134" s="87" t="s">
        <v>36</v>
      </c>
      <c r="D134" s="55">
        <v>0</v>
      </c>
      <c r="E134" s="55">
        <f>F134*G134*H134</f>
        <v>0</v>
      </c>
      <c r="F134" s="55">
        <v>0</v>
      </c>
      <c r="G134" s="56">
        <v>1</v>
      </c>
      <c r="H134" s="56">
        <v>1</v>
      </c>
      <c r="I134" s="55"/>
      <c r="J134" s="55"/>
      <c r="K134" s="55"/>
      <c r="L134" s="55"/>
      <c r="M134" s="55"/>
      <c r="N134" s="55">
        <f>D134*E134+I134-J134*K134+L134+M134</f>
        <v>0</v>
      </c>
      <c r="O134" s="55" t="e">
        <f>P134/N134</f>
        <v>#DIV/0!</v>
      </c>
      <c r="P134" s="55">
        <v>0</v>
      </c>
      <c r="Q134" s="83" t="e">
        <f t="shared" si="6"/>
        <v>#DIV/0!</v>
      </c>
      <c r="S134" s="49">
        <f t="shared" si="3"/>
        <v>0</v>
      </c>
      <c r="T134" s="50">
        <f t="shared" si="4"/>
        <v>0</v>
      </c>
      <c r="U134" s="50">
        <f t="shared" si="5"/>
        <v>0</v>
      </c>
    </row>
    <row r="135" spans="1:21" s="63" customFormat="1" ht="45">
      <c r="A135" s="88" t="s">
        <v>92</v>
      </c>
      <c r="B135" s="89" t="s">
        <v>93</v>
      </c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2"/>
      <c r="Q135" s="83"/>
      <c r="R135" s="81" t="s">
        <v>71</v>
      </c>
      <c r="S135" s="49" t="str">
        <f t="shared" si="3"/>
        <v>853211О.99.0.БВ19АА62000</v>
      </c>
      <c r="T135" s="50">
        <f t="shared" si="4"/>
        <v>149400</v>
      </c>
      <c r="U135" s="50">
        <f t="shared" si="5"/>
        <v>45</v>
      </c>
    </row>
    <row r="136" spans="1:21" ht="15.75">
      <c r="A136" s="85" t="s">
        <v>26</v>
      </c>
      <c r="B136" s="86"/>
      <c r="C136" s="55" t="s">
        <v>36</v>
      </c>
      <c r="D136" s="55">
        <v>45</v>
      </c>
      <c r="E136" s="55">
        <f>F136*G136*H136</f>
        <v>149400</v>
      </c>
      <c r="F136" s="55">
        <v>149400</v>
      </c>
      <c r="G136" s="56">
        <v>1</v>
      </c>
      <c r="H136" s="56">
        <v>1</v>
      </c>
      <c r="I136" s="55"/>
      <c r="J136" s="55"/>
      <c r="K136" s="55"/>
      <c r="L136" s="55"/>
      <c r="M136" s="55"/>
      <c r="N136" s="55">
        <f>D136*E136+I136-J136*K136+L136+M136</f>
        <v>6723000</v>
      </c>
      <c r="O136" s="55">
        <f>P136/N136</f>
        <v>1</v>
      </c>
      <c r="P136" s="55">
        <v>6723000</v>
      </c>
      <c r="Q136" s="83">
        <f t="shared" si="6"/>
        <v>12450</v>
      </c>
      <c r="S136" s="49">
        <f t="shared" si="3"/>
        <v>0</v>
      </c>
      <c r="T136" s="50">
        <f t="shared" si="4"/>
        <v>149400</v>
      </c>
      <c r="U136" s="50">
        <f t="shared" si="5"/>
        <v>45</v>
      </c>
    </row>
    <row r="137" spans="1:21" ht="15.75">
      <c r="A137" s="85" t="s">
        <v>28</v>
      </c>
      <c r="B137" s="86"/>
      <c r="C137" s="55" t="s">
        <v>36</v>
      </c>
      <c r="D137" s="55">
        <v>45</v>
      </c>
      <c r="E137" s="55">
        <f>F137*G137*H137</f>
        <v>149400</v>
      </c>
      <c r="F137" s="55">
        <v>149400</v>
      </c>
      <c r="G137" s="56">
        <v>1</v>
      </c>
      <c r="H137" s="56">
        <v>1</v>
      </c>
      <c r="I137" s="55"/>
      <c r="J137" s="55"/>
      <c r="K137" s="55"/>
      <c r="L137" s="55"/>
      <c r="M137" s="55"/>
      <c r="N137" s="55">
        <f>D137*E137+I137-J137*K137+L137+M137</f>
        <v>6723000</v>
      </c>
      <c r="O137" s="55">
        <f>P137/N137</f>
        <v>1</v>
      </c>
      <c r="P137" s="55">
        <v>6723000</v>
      </c>
      <c r="Q137" s="83">
        <f t="shared" si="6"/>
        <v>12450</v>
      </c>
      <c r="S137" s="49">
        <f t="shared" si="3"/>
        <v>0</v>
      </c>
      <c r="T137" s="50">
        <f t="shared" si="4"/>
        <v>149400</v>
      </c>
      <c r="U137" s="50">
        <f t="shared" si="5"/>
        <v>45</v>
      </c>
    </row>
    <row r="138" spans="1:21" ht="15.75">
      <c r="A138" s="85" t="s">
        <v>29</v>
      </c>
      <c r="B138" s="86"/>
      <c r="C138" s="55" t="s">
        <v>36</v>
      </c>
      <c r="D138" s="55">
        <v>45</v>
      </c>
      <c r="E138" s="55">
        <f>F138*G138*H138</f>
        <v>149400</v>
      </c>
      <c r="F138" s="55">
        <v>149400</v>
      </c>
      <c r="G138" s="56">
        <v>1</v>
      </c>
      <c r="H138" s="56">
        <v>1</v>
      </c>
      <c r="I138" s="55"/>
      <c r="J138" s="55"/>
      <c r="K138" s="55"/>
      <c r="L138" s="55"/>
      <c r="M138" s="55"/>
      <c r="N138" s="55">
        <f>D138*E138+I138-J138*K138+L138+M138</f>
        <v>6723000</v>
      </c>
      <c r="O138" s="55">
        <f>P138/N138</f>
        <v>1</v>
      </c>
      <c r="P138" s="55">
        <v>6723000</v>
      </c>
      <c r="Q138" s="83">
        <f t="shared" si="6"/>
        <v>12450</v>
      </c>
      <c r="S138" s="49" t="s">
        <v>94</v>
      </c>
      <c r="T138" s="50">
        <v>0</v>
      </c>
      <c r="U138" s="50">
        <v>0</v>
      </c>
    </row>
    <row r="139" spans="1:21" ht="15.75" hidden="1">
      <c r="A139" s="93" t="s">
        <v>95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5"/>
      <c r="Q139" s="83"/>
      <c r="S139" s="96"/>
      <c r="T139" s="97"/>
      <c r="U139" s="97"/>
    </row>
    <row r="140" spans="1:21" ht="15.75" hidden="1">
      <c r="A140" s="98" t="s">
        <v>96</v>
      </c>
      <c r="B140" s="99"/>
      <c r="C140" s="100" t="s">
        <v>27</v>
      </c>
      <c r="D140" s="101">
        <f>D144+D148+D152+D156+D160+D164</f>
        <v>0</v>
      </c>
      <c r="E140" s="100" t="s">
        <v>27</v>
      </c>
      <c r="F140" s="100" t="s">
        <v>27</v>
      </c>
      <c r="G140" s="100" t="s">
        <v>27</v>
      </c>
      <c r="H140" s="100" t="s">
        <v>27</v>
      </c>
      <c r="I140" s="100" t="s">
        <v>27</v>
      </c>
      <c r="J140" s="100" t="s">
        <v>27</v>
      </c>
      <c r="K140" s="100" t="s">
        <v>27</v>
      </c>
      <c r="L140" s="100" t="s">
        <v>27</v>
      </c>
      <c r="M140" s="100" t="s">
        <v>27</v>
      </c>
      <c r="N140" s="101">
        <f>N144+N148+N152+N156+N160+N164</f>
        <v>0</v>
      </c>
      <c r="O140" s="100" t="s">
        <v>27</v>
      </c>
      <c r="P140" s="101">
        <f>P144+P148+P152+P156+P160+P164</f>
        <v>0</v>
      </c>
      <c r="Q140" s="83"/>
      <c r="S140" s="102" t="s">
        <v>97</v>
      </c>
      <c r="T140" s="103" t="s">
        <v>98</v>
      </c>
      <c r="U140" s="103" t="s">
        <v>99</v>
      </c>
    </row>
    <row r="141" spans="1:21" ht="15.75" hidden="1">
      <c r="A141" s="98" t="s">
        <v>100</v>
      </c>
      <c r="B141" s="99"/>
      <c r="C141" s="100" t="s">
        <v>27</v>
      </c>
      <c r="D141" s="101">
        <f t="shared" ref="D141:D142" si="7">D145+D149+D153+D157+D161+D165</f>
        <v>0</v>
      </c>
      <c r="E141" s="100" t="s">
        <v>27</v>
      </c>
      <c r="F141" s="100" t="s">
        <v>27</v>
      </c>
      <c r="G141" s="100" t="s">
        <v>27</v>
      </c>
      <c r="H141" s="100" t="s">
        <v>27</v>
      </c>
      <c r="I141" s="100" t="s">
        <v>27</v>
      </c>
      <c r="J141" s="100" t="s">
        <v>27</v>
      </c>
      <c r="K141" s="100" t="s">
        <v>27</v>
      </c>
      <c r="L141" s="100" t="s">
        <v>27</v>
      </c>
      <c r="M141" s="100" t="s">
        <v>27</v>
      </c>
      <c r="N141" s="101">
        <f t="shared" ref="N141:N142" si="8">N145+N149+N153+N157+N161+N165</f>
        <v>0</v>
      </c>
      <c r="O141" s="100" t="s">
        <v>27</v>
      </c>
      <c r="P141" s="101">
        <f t="shared" ref="P141:P142" si="9">P145+P149+P153+P157+P161+P165</f>
        <v>0</v>
      </c>
      <c r="Q141" s="83"/>
      <c r="S141" s="103">
        <v>0</v>
      </c>
      <c r="T141" s="97">
        <v>30</v>
      </c>
      <c r="U141" s="97">
        <f>S141/T141</f>
        <v>0</v>
      </c>
    </row>
    <row r="142" spans="1:21" ht="15.75" hidden="1">
      <c r="A142" s="98" t="s">
        <v>101</v>
      </c>
      <c r="B142" s="99"/>
      <c r="C142" s="100" t="s">
        <v>27</v>
      </c>
      <c r="D142" s="101">
        <f t="shared" si="7"/>
        <v>0</v>
      </c>
      <c r="E142" s="100" t="s">
        <v>27</v>
      </c>
      <c r="F142" s="100" t="s">
        <v>27</v>
      </c>
      <c r="G142" s="100" t="s">
        <v>27</v>
      </c>
      <c r="H142" s="100" t="s">
        <v>27</v>
      </c>
      <c r="I142" s="100" t="s">
        <v>27</v>
      </c>
      <c r="J142" s="100" t="s">
        <v>27</v>
      </c>
      <c r="K142" s="100" t="s">
        <v>27</v>
      </c>
      <c r="L142" s="100" t="s">
        <v>27</v>
      </c>
      <c r="M142" s="100" t="s">
        <v>27</v>
      </c>
      <c r="N142" s="101">
        <f t="shared" si="8"/>
        <v>0</v>
      </c>
      <c r="O142" s="100" t="s">
        <v>27</v>
      </c>
      <c r="P142" s="101">
        <f t="shared" si="9"/>
        <v>0</v>
      </c>
      <c r="Q142" s="83"/>
      <c r="S142" s="96"/>
      <c r="T142" s="97"/>
      <c r="U142" s="97"/>
    </row>
    <row r="143" spans="1:21" ht="15.75" hidden="1">
      <c r="A143" s="104" t="s">
        <v>102</v>
      </c>
      <c r="B143" s="105" t="s">
        <v>103</v>
      </c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8"/>
      <c r="Q143" s="83"/>
      <c r="S143" s="96"/>
      <c r="T143" s="97"/>
      <c r="U143" s="97"/>
    </row>
    <row r="144" spans="1:21" ht="15.75" hidden="1">
      <c r="A144" s="86" t="s">
        <v>96</v>
      </c>
      <c r="B144" s="86"/>
      <c r="C144" s="55" t="s">
        <v>104</v>
      </c>
      <c r="D144" s="55"/>
      <c r="E144" s="55">
        <f>F144*G144*H144</f>
        <v>0</v>
      </c>
      <c r="F144" s="55"/>
      <c r="G144" s="56">
        <v>1</v>
      </c>
      <c r="H144" s="56">
        <v>1</v>
      </c>
      <c r="I144" s="55"/>
      <c r="J144" s="55"/>
      <c r="K144" s="55"/>
      <c r="L144" s="55"/>
      <c r="M144" s="55"/>
      <c r="N144" s="55">
        <f>D144*E144+I144-J144*K144+L144+M144</f>
        <v>0</v>
      </c>
      <c r="O144" s="55" t="e">
        <f>P144/N144</f>
        <v>#DIV/0!</v>
      </c>
      <c r="P144" s="55"/>
      <c r="Q144" s="83"/>
      <c r="S144" s="96"/>
      <c r="T144" s="97"/>
      <c r="U144" s="97"/>
    </row>
    <row r="145" spans="1:21" ht="15.75" hidden="1">
      <c r="A145" s="86" t="s">
        <v>100</v>
      </c>
      <c r="B145" s="86"/>
      <c r="C145" s="55" t="s">
        <v>104</v>
      </c>
      <c r="D145" s="55"/>
      <c r="E145" s="55">
        <f>F145*G145*H145</f>
        <v>0</v>
      </c>
      <c r="F145" s="55"/>
      <c r="G145" s="56">
        <v>1</v>
      </c>
      <c r="H145" s="56">
        <v>1</v>
      </c>
      <c r="I145" s="55"/>
      <c r="J145" s="55"/>
      <c r="K145" s="55"/>
      <c r="L145" s="55"/>
      <c r="M145" s="55"/>
      <c r="N145" s="55">
        <f>D145*E145+I145-J145*K145+L145+M145</f>
        <v>0</v>
      </c>
      <c r="O145" s="55" t="e">
        <f>P145/N145</f>
        <v>#DIV/0!</v>
      </c>
      <c r="P145" s="55"/>
      <c r="Q145" s="83"/>
      <c r="S145" s="96"/>
      <c r="T145" s="97"/>
      <c r="U145" s="97"/>
    </row>
    <row r="146" spans="1:21" ht="15.75" hidden="1">
      <c r="A146" s="86" t="s">
        <v>101</v>
      </c>
      <c r="B146" s="86"/>
      <c r="C146" s="55" t="s">
        <v>104</v>
      </c>
      <c r="D146" s="55"/>
      <c r="E146" s="55">
        <f>F146*G146*H146</f>
        <v>0</v>
      </c>
      <c r="F146" s="55"/>
      <c r="G146" s="56">
        <v>1</v>
      </c>
      <c r="H146" s="56">
        <v>1</v>
      </c>
      <c r="I146" s="55"/>
      <c r="J146" s="55"/>
      <c r="K146" s="55"/>
      <c r="L146" s="55"/>
      <c r="M146" s="55"/>
      <c r="N146" s="55">
        <f>D146*E146+I146-J146*K146+L146+M146</f>
        <v>0</v>
      </c>
      <c r="O146" s="55" t="e">
        <f>P146/N146</f>
        <v>#DIV/0!</v>
      </c>
      <c r="P146" s="55"/>
      <c r="Q146" s="83"/>
      <c r="S146" s="96"/>
      <c r="T146" s="97"/>
      <c r="U146" s="97"/>
    </row>
    <row r="147" spans="1:21" ht="15.75" hidden="1">
      <c r="A147" s="104" t="s">
        <v>105</v>
      </c>
      <c r="B147" s="105" t="s">
        <v>106</v>
      </c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  <c r="Q147" s="83"/>
      <c r="S147" s="96"/>
      <c r="T147" s="97"/>
      <c r="U147" s="97"/>
    </row>
    <row r="148" spans="1:21" ht="15.75" hidden="1">
      <c r="A148" s="85" t="s">
        <v>26</v>
      </c>
      <c r="B148" s="86"/>
      <c r="C148" s="55" t="s">
        <v>104</v>
      </c>
      <c r="D148" s="55"/>
      <c r="E148" s="55">
        <f>F148*G148*H148</f>
        <v>0</v>
      </c>
      <c r="F148" s="55"/>
      <c r="G148" s="56">
        <v>1</v>
      </c>
      <c r="H148" s="56">
        <v>1</v>
      </c>
      <c r="I148" s="55"/>
      <c r="J148" s="55"/>
      <c r="K148" s="55"/>
      <c r="L148" s="55"/>
      <c r="M148" s="55"/>
      <c r="N148" s="55">
        <f>D148*E148+I148-J148*K148+L148+M148</f>
        <v>0</v>
      </c>
      <c r="O148" s="55" t="e">
        <f>P148/N148</f>
        <v>#DIV/0!</v>
      </c>
      <c r="P148" s="55"/>
      <c r="Q148" s="83"/>
      <c r="S148" s="96"/>
      <c r="T148" s="97"/>
      <c r="U148" s="97"/>
    </row>
    <row r="149" spans="1:21" ht="15.75" hidden="1">
      <c r="A149" s="85" t="s">
        <v>28</v>
      </c>
      <c r="B149" s="86"/>
      <c r="C149" s="55" t="s">
        <v>104</v>
      </c>
      <c r="D149" s="55"/>
      <c r="E149" s="55">
        <f>F149*G149*H149</f>
        <v>0</v>
      </c>
      <c r="F149" s="55"/>
      <c r="G149" s="56">
        <v>1</v>
      </c>
      <c r="H149" s="56">
        <v>1</v>
      </c>
      <c r="I149" s="55"/>
      <c r="J149" s="55"/>
      <c r="K149" s="55"/>
      <c r="L149" s="55"/>
      <c r="M149" s="55"/>
      <c r="N149" s="55">
        <f>D149*E149+I149-J149*K149+L149+M149</f>
        <v>0</v>
      </c>
      <c r="O149" s="55" t="e">
        <f>P149/N149</f>
        <v>#DIV/0!</v>
      </c>
      <c r="P149" s="55"/>
      <c r="Q149" s="83"/>
      <c r="S149" s="96"/>
      <c r="T149" s="97"/>
      <c r="U149" s="97"/>
    </row>
    <row r="150" spans="1:21" ht="15.75" hidden="1">
      <c r="A150" s="85" t="s">
        <v>29</v>
      </c>
      <c r="B150" s="86"/>
      <c r="C150" s="55" t="s">
        <v>104</v>
      </c>
      <c r="D150" s="55"/>
      <c r="E150" s="55">
        <f>F150*G150*H150</f>
        <v>0</v>
      </c>
      <c r="F150" s="55"/>
      <c r="G150" s="56">
        <v>1</v>
      </c>
      <c r="H150" s="56">
        <v>1</v>
      </c>
      <c r="I150" s="55"/>
      <c r="J150" s="55"/>
      <c r="K150" s="55"/>
      <c r="L150" s="55"/>
      <c r="M150" s="55"/>
      <c r="N150" s="55">
        <f>D150*E150+I150-J150*K150+L150+M150</f>
        <v>0</v>
      </c>
      <c r="O150" s="55" t="e">
        <f>P150/N150</f>
        <v>#DIV/0!</v>
      </c>
      <c r="P150" s="55"/>
      <c r="Q150" s="83"/>
      <c r="S150" s="96"/>
      <c r="T150" s="97"/>
      <c r="U150" s="97"/>
    </row>
    <row r="151" spans="1:21" ht="30" hidden="1">
      <c r="A151" s="104" t="s">
        <v>107</v>
      </c>
      <c r="B151" s="105" t="s">
        <v>103</v>
      </c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8"/>
      <c r="Q151" s="83"/>
      <c r="S151" s="96"/>
      <c r="T151" s="97"/>
      <c r="U151" s="97"/>
    </row>
    <row r="152" spans="1:21" ht="15.75" hidden="1">
      <c r="A152" s="86" t="s">
        <v>96</v>
      </c>
      <c r="B152" s="86"/>
      <c r="C152" s="55" t="s">
        <v>104</v>
      </c>
      <c r="D152" s="55"/>
      <c r="E152" s="55">
        <f>F152*G152*H152</f>
        <v>0</v>
      </c>
      <c r="F152" s="55"/>
      <c r="G152" s="56">
        <v>1</v>
      </c>
      <c r="H152" s="56">
        <v>1</v>
      </c>
      <c r="I152" s="55"/>
      <c r="J152" s="55"/>
      <c r="K152" s="55"/>
      <c r="L152" s="55"/>
      <c r="M152" s="55"/>
      <c r="N152" s="55">
        <f>D152*E152+I152-J152*K152+L152+M152</f>
        <v>0</v>
      </c>
      <c r="O152" s="55" t="e">
        <f>P152/N152</f>
        <v>#DIV/0!</v>
      </c>
      <c r="P152" s="55"/>
      <c r="Q152" s="83"/>
      <c r="S152" s="96"/>
      <c r="T152" s="97"/>
      <c r="U152" s="97"/>
    </row>
    <row r="153" spans="1:21" ht="15.75" hidden="1">
      <c r="A153" s="86" t="s">
        <v>100</v>
      </c>
      <c r="B153" s="86"/>
      <c r="C153" s="55" t="s">
        <v>104</v>
      </c>
      <c r="D153" s="55"/>
      <c r="E153" s="55">
        <f>F153*G153*H153</f>
        <v>0</v>
      </c>
      <c r="F153" s="55"/>
      <c r="G153" s="56">
        <v>1</v>
      </c>
      <c r="H153" s="56">
        <v>1</v>
      </c>
      <c r="I153" s="55"/>
      <c r="J153" s="55"/>
      <c r="K153" s="55"/>
      <c r="L153" s="55"/>
      <c r="M153" s="55"/>
      <c r="N153" s="55">
        <f>D153*E153+I153-J153*K153+L153+M153</f>
        <v>0</v>
      </c>
      <c r="O153" s="55" t="e">
        <f>P153/N153</f>
        <v>#DIV/0!</v>
      </c>
      <c r="P153" s="55"/>
      <c r="Q153" s="83"/>
      <c r="S153" s="96"/>
      <c r="T153" s="97"/>
      <c r="U153" s="97"/>
    </row>
    <row r="154" spans="1:21" ht="15.75" hidden="1">
      <c r="A154" s="86" t="s">
        <v>101</v>
      </c>
      <c r="B154" s="86"/>
      <c r="C154" s="55" t="s">
        <v>104</v>
      </c>
      <c r="D154" s="55"/>
      <c r="E154" s="55">
        <f>F154*G154*H154</f>
        <v>0</v>
      </c>
      <c r="F154" s="55"/>
      <c r="G154" s="56">
        <v>1</v>
      </c>
      <c r="H154" s="56">
        <v>1</v>
      </c>
      <c r="I154" s="55"/>
      <c r="J154" s="55"/>
      <c r="K154" s="55"/>
      <c r="L154" s="55"/>
      <c r="M154" s="55"/>
      <c r="N154" s="55">
        <f>D154*E154+I154-J154*K154+L154+M154</f>
        <v>0</v>
      </c>
      <c r="O154" s="55" t="e">
        <f>P154/N154</f>
        <v>#DIV/0!</v>
      </c>
      <c r="P154" s="55"/>
      <c r="Q154" s="83"/>
      <c r="S154" s="96"/>
      <c r="T154" s="97"/>
      <c r="U154" s="97"/>
    </row>
    <row r="155" spans="1:21" ht="15.75" hidden="1">
      <c r="A155" s="104" t="s">
        <v>108</v>
      </c>
      <c r="B155" s="105" t="s">
        <v>109</v>
      </c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8"/>
      <c r="Q155" s="83"/>
      <c r="S155" s="96"/>
      <c r="T155" s="97"/>
      <c r="U155" s="97"/>
    </row>
    <row r="156" spans="1:21" ht="15.75" hidden="1">
      <c r="A156" s="86" t="s">
        <v>96</v>
      </c>
      <c r="B156" s="86"/>
      <c r="C156" s="55" t="s">
        <v>104</v>
      </c>
      <c r="D156" s="55"/>
      <c r="E156" s="55">
        <f>F156*G156*H156</f>
        <v>0</v>
      </c>
      <c r="F156" s="55"/>
      <c r="G156" s="56">
        <v>1</v>
      </c>
      <c r="H156" s="56">
        <v>1</v>
      </c>
      <c r="I156" s="55"/>
      <c r="J156" s="55"/>
      <c r="K156" s="55"/>
      <c r="L156" s="55"/>
      <c r="M156" s="55"/>
      <c r="N156" s="55">
        <f>D156*E156+I156-J156*K156+L156+M156</f>
        <v>0</v>
      </c>
      <c r="O156" s="55" t="e">
        <f>P156/N156</f>
        <v>#DIV/0!</v>
      </c>
      <c r="P156" s="55"/>
      <c r="Q156" s="83"/>
      <c r="S156" s="96"/>
      <c r="T156" s="97"/>
      <c r="U156" s="97"/>
    </row>
    <row r="157" spans="1:21" ht="15.75" hidden="1">
      <c r="A157" s="86" t="s">
        <v>100</v>
      </c>
      <c r="B157" s="86"/>
      <c r="C157" s="55" t="s">
        <v>104</v>
      </c>
      <c r="D157" s="55"/>
      <c r="E157" s="55">
        <f>F157*G157*H157</f>
        <v>0</v>
      </c>
      <c r="F157" s="55"/>
      <c r="G157" s="56">
        <v>1</v>
      </c>
      <c r="H157" s="56">
        <v>1</v>
      </c>
      <c r="I157" s="55"/>
      <c r="J157" s="55"/>
      <c r="K157" s="55"/>
      <c r="L157" s="55"/>
      <c r="M157" s="55"/>
      <c r="N157" s="55">
        <f>D157*E157+I157-J157*K157+L157+M157</f>
        <v>0</v>
      </c>
      <c r="O157" s="55" t="e">
        <f>P157/N157</f>
        <v>#DIV/0!</v>
      </c>
      <c r="P157" s="55"/>
      <c r="Q157" s="83"/>
      <c r="S157" s="96"/>
      <c r="T157" s="97"/>
      <c r="U157" s="97"/>
    </row>
    <row r="158" spans="1:21" ht="15.75" hidden="1">
      <c r="A158" s="86" t="s">
        <v>101</v>
      </c>
      <c r="B158" s="86"/>
      <c r="C158" s="55" t="s">
        <v>104</v>
      </c>
      <c r="D158" s="55"/>
      <c r="E158" s="55">
        <f>F158*G158*H158</f>
        <v>0</v>
      </c>
      <c r="F158" s="55"/>
      <c r="G158" s="56">
        <v>1</v>
      </c>
      <c r="H158" s="56">
        <v>1</v>
      </c>
      <c r="I158" s="55"/>
      <c r="J158" s="55"/>
      <c r="K158" s="55"/>
      <c r="L158" s="55"/>
      <c r="M158" s="55"/>
      <c r="N158" s="55">
        <f>D158*E158+I158-J158*K158+L158+M158</f>
        <v>0</v>
      </c>
      <c r="O158" s="55" t="e">
        <f>P158/N158</f>
        <v>#DIV/0!</v>
      </c>
      <c r="P158" s="55"/>
      <c r="Q158" s="83"/>
      <c r="S158" s="96"/>
      <c r="T158" s="97"/>
      <c r="U158" s="97"/>
    </row>
    <row r="159" spans="1:21" ht="30" hidden="1">
      <c r="A159" s="104" t="s">
        <v>110</v>
      </c>
      <c r="B159" s="105" t="s">
        <v>111</v>
      </c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8"/>
      <c r="Q159" s="83"/>
      <c r="S159" s="96"/>
      <c r="T159" s="97"/>
      <c r="U159" s="97"/>
    </row>
    <row r="160" spans="1:21" ht="15.75" hidden="1">
      <c r="A160" s="86" t="s">
        <v>96</v>
      </c>
      <c r="B160" s="86"/>
      <c r="C160" s="55" t="s">
        <v>104</v>
      </c>
      <c r="D160" s="55"/>
      <c r="E160" s="55">
        <f>F160*G160*H160</f>
        <v>0</v>
      </c>
      <c r="F160" s="55"/>
      <c r="G160" s="56">
        <v>1</v>
      </c>
      <c r="H160" s="56">
        <v>1</v>
      </c>
      <c r="I160" s="55"/>
      <c r="J160" s="55"/>
      <c r="K160" s="55"/>
      <c r="L160" s="55"/>
      <c r="M160" s="55"/>
      <c r="N160" s="55">
        <f>D160*E160+I160-J160*K160+L160+M160</f>
        <v>0</v>
      </c>
      <c r="O160" s="55" t="e">
        <f>P160/N160</f>
        <v>#DIV/0!</v>
      </c>
      <c r="P160" s="55"/>
      <c r="Q160" s="83"/>
      <c r="S160" s="96"/>
      <c r="T160" s="97"/>
      <c r="U160" s="97"/>
    </row>
    <row r="161" spans="1:21" ht="15.75" hidden="1">
      <c r="A161" s="86" t="s">
        <v>100</v>
      </c>
      <c r="B161" s="86"/>
      <c r="C161" s="55" t="s">
        <v>104</v>
      </c>
      <c r="D161" s="55"/>
      <c r="E161" s="55">
        <f>F161*G161*H161</f>
        <v>0</v>
      </c>
      <c r="F161" s="55"/>
      <c r="G161" s="56">
        <v>1</v>
      </c>
      <c r="H161" s="56">
        <v>1</v>
      </c>
      <c r="I161" s="55"/>
      <c r="J161" s="55"/>
      <c r="K161" s="55"/>
      <c r="L161" s="55"/>
      <c r="M161" s="55"/>
      <c r="N161" s="55">
        <f>D161*E161+I161-J161*K161+L161+M161</f>
        <v>0</v>
      </c>
      <c r="O161" s="55" t="e">
        <f>P161/N161</f>
        <v>#DIV/0!</v>
      </c>
      <c r="P161" s="55"/>
      <c r="Q161" s="83"/>
      <c r="S161" s="96"/>
      <c r="T161" s="97"/>
      <c r="U161" s="97"/>
    </row>
    <row r="162" spans="1:21" ht="15.75" hidden="1">
      <c r="A162" s="86" t="s">
        <v>101</v>
      </c>
      <c r="B162" s="86"/>
      <c r="C162" s="55" t="s">
        <v>104</v>
      </c>
      <c r="D162" s="55"/>
      <c r="E162" s="55">
        <f>F162*G162*H162</f>
        <v>0</v>
      </c>
      <c r="F162" s="55"/>
      <c r="G162" s="56">
        <v>1</v>
      </c>
      <c r="H162" s="56">
        <v>1</v>
      </c>
      <c r="I162" s="55"/>
      <c r="J162" s="55"/>
      <c r="K162" s="55"/>
      <c r="L162" s="55"/>
      <c r="M162" s="55"/>
      <c r="N162" s="55">
        <f>D162*E162+I162-J162*K162+L162+M162</f>
        <v>0</v>
      </c>
      <c r="O162" s="55" t="e">
        <f>P162/N162</f>
        <v>#DIV/0!</v>
      </c>
      <c r="P162" s="55"/>
      <c r="Q162" s="83"/>
      <c r="S162" s="96"/>
      <c r="T162" s="97"/>
      <c r="U162" s="97"/>
    </row>
    <row r="163" spans="1:21" ht="30" hidden="1">
      <c r="A163" s="104" t="s">
        <v>112</v>
      </c>
      <c r="B163" s="105" t="s">
        <v>113</v>
      </c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8"/>
      <c r="Q163" s="83"/>
      <c r="S163" s="96"/>
      <c r="T163" s="97"/>
      <c r="U163" s="97"/>
    </row>
    <row r="164" spans="1:21" ht="15.75" hidden="1">
      <c r="A164" s="86" t="s">
        <v>96</v>
      </c>
      <c r="B164" s="86"/>
      <c r="C164" s="55" t="s">
        <v>104</v>
      </c>
      <c r="D164" s="55"/>
      <c r="E164" s="55">
        <f>F164*G164*H164</f>
        <v>0</v>
      </c>
      <c r="F164" s="55"/>
      <c r="G164" s="56">
        <v>1</v>
      </c>
      <c r="H164" s="56">
        <v>1</v>
      </c>
      <c r="I164" s="55"/>
      <c r="J164" s="55"/>
      <c r="K164" s="55"/>
      <c r="L164" s="55"/>
      <c r="M164" s="55"/>
      <c r="N164" s="55">
        <f>D164*E164+I164-J164*K164+L164+M164</f>
        <v>0</v>
      </c>
      <c r="O164" s="55" t="e">
        <f>P164/N164</f>
        <v>#DIV/0!</v>
      </c>
      <c r="P164" s="55"/>
      <c r="Q164" s="83"/>
      <c r="S164" s="96"/>
      <c r="T164" s="97"/>
      <c r="U164" s="97"/>
    </row>
    <row r="165" spans="1:21" ht="15.75" hidden="1">
      <c r="A165" s="86" t="s">
        <v>100</v>
      </c>
      <c r="B165" s="86"/>
      <c r="C165" s="55" t="s">
        <v>104</v>
      </c>
      <c r="D165" s="55"/>
      <c r="E165" s="55">
        <f>F165*G165*H165</f>
        <v>0</v>
      </c>
      <c r="F165" s="55"/>
      <c r="G165" s="56">
        <v>1</v>
      </c>
      <c r="H165" s="56">
        <v>1</v>
      </c>
      <c r="I165" s="55"/>
      <c r="J165" s="55"/>
      <c r="K165" s="55"/>
      <c r="L165" s="55"/>
      <c r="M165" s="55"/>
      <c r="N165" s="55">
        <f>D165*E165+I165-J165*K165+L165+M165</f>
        <v>0</v>
      </c>
      <c r="O165" s="55" t="e">
        <f>P165/N165</f>
        <v>#DIV/0!</v>
      </c>
      <c r="P165" s="55"/>
      <c r="Q165" s="83"/>
      <c r="S165" s="96"/>
      <c r="T165" s="97"/>
      <c r="U165" s="97"/>
    </row>
    <row r="166" spans="1:21" ht="15.75" hidden="1">
      <c r="A166" s="86" t="s">
        <v>101</v>
      </c>
      <c r="B166" s="86"/>
      <c r="C166" s="55" t="s">
        <v>104</v>
      </c>
      <c r="D166" s="55"/>
      <c r="E166" s="55">
        <f>F166*G166*H166</f>
        <v>0</v>
      </c>
      <c r="F166" s="55"/>
      <c r="G166" s="56">
        <v>1</v>
      </c>
      <c r="H166" s="56">
        <v>1</v>
      </c>
      <c r="I166" s="55"/>
      <c r="J166" s="55"/>
      <c r="K166" s="55"/>
      <c r="L166" s="55"/>
      <c r="M166" s="55"/>
      <c r="N166" s="55">
        <f>D166*E166+I166-J166*K166+L166+M166</f>
        <v>0</v>
      </c>
      <c r="O166" s="55" t="e">
        <f>P166/N166</f>
        <v>#DIV/0!</v>
      </c>
      <c r="P166" s="55"/>
      <c r="Q166" s="83"/>
      <c r="S166" s="96"/>
      <c r="T166" s="97"/>
      <c r="U166" s="97"/>
    </row>
    <row r="167" spans="1:21" s="113" customFormat="1" ht="15.75">
      <c r="A167" s="109" t="s">
        <v>114</v>
      </c>
      <c r="B167" s="109"/>
      <c r="C167" s="36" t="s">
        <v>27</v>
      </c>
      <c r="D167" s="36" t="s">
        <v>27</v>
      </c>
      <c r="E167" s="36" t="s">
        <v>27</v>
      </c>
      <c r="F167" s="36" t="s">
        <v>27</v>
      </c>
      <c r="G167" s="36" t="s">
        <v>27</v>
      </c>
      <c r="H167" s="36" t="s">
        <v>27</v>
      </c>
      <c r="I167" s="36" t="s">
        <v>27</v>
      </c>
      <c r="J167" s="36" t="s">
        <v>27</v>
      </c>
      <c r="K167" s="36" t="s">
        <v>27</v>
      </c>
      <c r="L167" s="36" t="s">
        <v>27</v>
      </c>
      <c r="M167" s="36" t="s">
        <v>27</v>
      </c>
      <c r="N167" s="110" t="s">
        <v>27</v>
      </c>
      <c r="O167" s="37" t="s">
        <v>27</v>
      </c>
      <c r="P167" s="110" t="s">
        <v>27</v>
      </c>
      <c r="Q167" s="111" t="s">
        <v>115</v>
      </c>
      <c r="R167" s="112" t="s">
        <v>116</v>
      </c>
    </row>
    <row r="168" spans="1:21" s="113" customFormat="1" ht="15.75" customHeight="1">
      <c r="A168" s="109" t="s">
        <v>26</v>
      </c>
      <c r="B168" s="114"/>
      <c r="C168" s="115" t="s">
        <v>36</v>
      </c>
      <c r="D168" s="36" t="s">
        <v>27</v>
      </c>
      <c r="E168" s="36" t="s">
        <v>27</v>
      </c>
      <c r="F168" s="36" t="s">
        <v>27</v>
      </c>
      <c r="G168" s="36" t="s">
        <v>27</v>
      </c>
      <c r="H168" s="36" t="s">
        <v>27</v>
      </c>
      <c r="I168" s="36" t="s">
        <v>27</v>
      </c>
      <c r="J168" s="36" t="s">
        <v>27</v>
      </c>
      <c r="K168" s="36" t="s">
        <v>27</v>
      </c>
      <c r="L168" s="36" t="s">
        <v>27</v>
      </c>
      <c r="M168" s="36" t="s">
        <v>27</v>
      </c>
      <c r="N168" s="116">
        <f>N88+N16+N140</f>
        <v>67250773.659047619</v>
      </c>
      <c r="O168" s="37" t="s">
        <v>27</v>
      </c>
      <c r="P168" s="117">
        <f>P88+P16+P140</f>
        <v>65720163.919952378</v>
      </c>
      <c r="Q168" s="118">
        <v>65720163.920000002</v>
      </c>
      <c r="R168" s="119">
        <f>P168-Q168</f>
        <v>-4.7624111175537109E-5</v>
      </c>
      <c r="S168" s="120">
        <f>N168-P168</f>
        <v>1530609.7390952408</v>
      </c>
      <c r="T168" s="121">
        <v>-110852.39738095179</v>
      </c>
      <c r="U168" s="122">
        <f>S168+T168</f>
        <v>1419757.341714289</v>
      </c>
    </row>
    <row r="169" spans="1:21" s="113" customFormat="1" ht="15.75" customHeight="1">
      <c r="A169" s="109" t="s">
        <v>28</v>
      </c>
      <c r="B169" s="114"/>
      <c r="C169" s="115" t="s">
        <v>36</v>
      </c>
      <c r="D169" s="36" t="s">
        <v>27</v>
      </c>
      <c r="E169" s="36" t="s">
        <v>27</v>
      </c>
      <c r="F169" s="36" t="s">
        <v>27</v>
      </c>
      <c r="G169" s="36" t="s">
        <v>27</v>
      </c>
      <c r="H169" s="36" t="s">
        <v>27</v>
      </c>
      <c r="I169" s="36" t="s">
        <v>27</v>
      </c>
      <c r="J169" s="36" t="s">
        <v>27</v>
      </c>
      <c r="K169" s="36" t="s">
        <v>27</v>
      </c>
      <c r="L169" s="36" t="s">
        <v>27</v>
      </c>
      <c r="M169" s="36" t="s">
        <v>27</v>
      </c>
      <c r="N169" s="116">
        <f>N89+N17+N141</f>
        <v>66619237.639047615</v>
      </c>
      <c r="O169" s="37" t="s">
        <v>27</v>
      </c>
      <c r="P169" s="117">
        <f>P89+P17+P141</f>
        <v>65088634.249952376</v>
      </c>
      <c r="Q169" s="118">
        <v>65088634.249999993</v>
      </c>
      <c r="R169" s="119">
        <f>P169-Q169</f>
        <v>-4.7616660594940186E-5</v>
      </c>
      <c r="S169" s="120">
        <f>N169-P169</f>
        <v>1530603.3890952393</v>
      </c>
      <c r="T169" s="121">
        <v>-110852.39738095179</v>
      </c>
      <c r="U169" s="122">
        <f>S169+T169</f>
        <v>1419750.9917142875</v>
      </c>
    </row>
    <row r="170" spans="1:21" s="113" customFormat="1" ht="15.75" customHeight="1">
      <c r="A170" s="109" t="s">
        <v>29</v>
      </c>
      <c r="B170" s="114"/>
      <c r="C170" s="115" t="s">
        <v>36</v>
      </c>
      <c r="D170" s="36" t="s">
        <v>27</v>
      </c>
      <c r="E170" s="36" t="s">
        <v>27</v>
      </c>
      <c r="F170" s="36" t="s">
        <v>27</v>
      </c>
      <c r="G170" s="36" t="s">
        <v>27</v>
      </c>
      <c r="H170" s="36" t="s">
        <v>27</v>
      </c>
      <c r="I170" s="36" t="s">
        <v>27</v>
      </c>
      <c r="J170" s="36" t="s">
        <v>27</v>
      </c>
      <c r="K170" s="36" t="s">
        <v>27</v>
      </c>
      <c r="L170" s="36" t="s">
        <v>27</v>
      </c>
      <c r="M170" s="36" t="s">
        <v>27</v>
      </c>
      <c r="N170" s="116">
        <f>N90+N18+N142</f>
        <v>66619237.639047615</v>
      </c>
      <c r="O170" s="37" t="s">
        <v>27</v>
      </c>
      <c r="P170" s="117">
        <f>P90+P18+P142</f>
        <v>65088634.249952376</v>
      </c>
      <c r="Q170" s="118">
        <v>65088634.249999993</v>
      </c>
      <c r="R170" s="119">
        <f>P170-Q170</f>
        <v>-4.7616660594940186E-5</v>
      </c>
      <c r="S170" s="120">
        <f>N170-P170</f>
        <v>1530603.3890952393</v>
      </c>
      <c r="T170" s="121">
        <v>-110852.39738095179</v>
      </c>
      <c r="U170" s="122">
        <f>S170+T170</f>
        <v>1419750.9917142875</v>
      </c>
    </row>
    <row r="171" spans="1:21" ht="15.75">
      <c r="B171" s="1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24"/>
      <c r="O171" s="2"/>
      <c r="P171" s="2"/>
      <c r="Q171" s="3"/>
      <c r="S171" s="23"/>
    </row>
    <row r="172" spans="1:21" ht="15.75">
      <c r="B172" s="1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24">
        <f>N169-N170</f>
        <v>0</v>
      </c>
      <c r="O172" s="2"/>
      <c r="P172" s="2"/>
      <c r="Q172" s="125"/>
      <c r="S172" s="23"/>
    </row>
    <row r="173" spans="1:21" ht="15.75">
      <c r="B173" s="2"/>
      <c r="C173" s="2"/>
      <c r="D173" s="126"/>
      <c r="E173" s="2"/>
      <c r="F173" s="126"/>
      <c r="G173" s="2"/>
      <c r="H173" s="2">
        <v>2025</v>
      </c>
      <c r="I173" s="2"/>
      <c r="J173" s="2"/>
      <c r="K173" s="2"/>
      <c r="L173" s="2"/>
      <c r="M173" s="2"/>
      <c r="N173" s="2" t="s">
        <v>117</v>
      </c>
      <c r="O173" s="2"/>
      <c r="P173" s="2" t="s">
        <v>118</v>
      </c>
      <c r="Q173" s="3"/>
    </row>
    <row r="174" spans="1:21" ht="20.25" customHeight="1">
      <c r="B174" s="2"/>
      <c r="C174" s="127"/>
      <c r="D174" s="127"/>
      <c r="E174" s="128" t="s">
        <v>119</v>
      </c>
      <c r="F174" s="129" t="s">
        <v>116</v>
      </c>
      <c r="G174" s="2"/>
      <c r="H174" s="130" t="s">
        <v>120</v>
      </c>
      <c r="I174" s="131">
        <f>P16</f>
        <v>26021098.060000002</v>
      </c>
      <c r="J174" s="132">
        <v>26021098.059999999</v>
      </c>
      <c r="K174" s="133">
        <f>I174-J174</f>
        <v>0</v>
      </c>
      <c r="L174" s="2"/>
      <c r="M174" s="2"/>
      <c r="N174" s="2"/>
      <c r="O174" s="2"/>
      <c r="P174" s="2"/>
      <c r="Q174" s="3"/>
    </row>
    <row r="175" spans="1:21" ht="20.25" customHeight="1">
      <c r="B175" s="2"/>
      <c r="C175" s="127" t="s">
        <v>121</v>
      </c>
      <c r="D175" s="134">
        <f>D16</f>
        <v>337</v>
      </c>
      <c r="E175" s="134">
        <v>337</v>
      </c>
      <c r="F175" s="135">
        <f>D175-E175</f>
        <v>0</v>
      </c>
      <c r="G175" s="2"/>
      <c r="H175" s="130" t="s">
        <v>122</v>
      </c>
      <c r="I175" s="131">
        <f>P88</f>
        <v>39699065.859952375</v>
      </c>
      <c r="J175" s="132">
        <v>39699065.859999999</v>
      </c>
      <c r="K175" s="136">
        <f>I175-J175</f>
        <v>-4.7624111175537109E-5</v>
      </c>
      <c r="L175" s="2"/>
      <c r="M175" s="2"/>
      <c r="N175" s="2"/>
      <c r="O175" s="137"/>
      <c r="P175" s="124"/>
      <c r="Q175" s="138"/>
    </row>
    <row r="176" spans="1:21" ht="20.25" customHeight="1">
      <c r="B176" s="3"/>
      <c r="C176" s="139" t="s">
        <v>123</v>
      </c>
      <c r="D176" s="134">
        <f>D88-D136</f>
        <v>337</v>
      </c>
      <c r="E176" s="134">
        <v>337</v>
      </c>
      <c r="F176" s="135">
        <f>D176-E176</f>
        <v>0</v>
      </c>
      <c r="G176" s="3"/>
      <c r="H176" s="140" t="s">
        <v>124</v>
      </c>
      <c r="I176" s="141">
        <f>P136</f>
        <v>6723000</v>
      </c>
      <c r="J176" s="141">
        <v>6723000</v>
      </c>
      <c r="K176" s="133">
        <f>I176-J176</f>
        <v>0</v>
      </c>
      <c r="L176" s="3"/>
      <c r="M176" s="3"/>
      <c r="N176" s="3"/>
      <c r="O176" s="3"/>
      <c r="P176" s="70"/>
      <c r="Q176" s="70"/>
      <c r="R176" s="23"/>
      <c r="S176" s="23"/>
    </row>
    <row r="177" spans="3:17" ht="20.25" customHeight="1">
      <c r="C177" s="139" t="s">
        <v>124</v>
      </c>
      <c r="D177" s="134">
        <f>D136</f>
        <v>45</v>
      </c>
      <c r="E177" s="134">
        <v>45</v>
      </c>
      <c r="F177" s="135">
        <f>D177-E177</f>
        <v>0</v>
      </c>
    </row>
    <row r="178" spans="3:17" ht="15.75">
      <c r="D178" s="23"/>
      <c r="H178" s="2">
        <v>2026</v>
      </c>
    </row>
    <row r="179" spans="3:17" ht="15.75">
      <c r="D179" s="23"/>
      <c r="H179" s="130" t="s">
        <v>120</v>
      </c>
      <c r="I179" s="142">
        <f>P17</f>
        <v>24716366.059999995</v>
      </c>
      <c r="J179" s="132">
        <v>24716366.059999999</v>
      </c>
      <c r="K179" s="133">
        <f>I179-J179</f>
        <v>0</v>
      </c>
    </row>
    <row r="180" spans="3:17" ht="15.75">
      <c r="H180" s="130" t="s">
        <v>122</v>
      </c>
      <c r="I180" s="142">
        <f>P89</f>
        <v>40372268.189952381</v>
      </c>
      <c r="J180" s="132">
        <v>40372268.189999998</v>
      </c>
      <c r="K180" s="136">
        <f>I180-J180</f>
        <v>-4.7616660594940186E-5</v>
      </c>
    </row>
    <row r="181" spans="3:17" ht="15.75">
      <c r="H181" s="140" t="s">
        <v>124</v>
      </c>
      <c r="I181" s="143">
        <f>P137</f>
        <v>6723000</v>
      </c>
      <c r="J181" s="141">
        <v>6723000</v>
      </c>
      <c r="K181" s="133">
        <f>I181-J181</f>
        <v>0</v>
      </c>
    </row>
    <row r="183" spans="3:17" ht="15.75">
      <c r="H183" s="2">
        <v>2027</v>
      </c>
    </row>
    <row r="184" spans="3:17" ht="15.75">
      <c r="H184" s="130" t="s">
        <v>120</v>
      </c>
      <c r="I184" s="142">
        <f>P18</f>
        <v>24716366.059999995</v>
      </c>
      <c r="J184" s="132">
        <v>24716366.059999999</v>
      </c>
      <c r="K184" s="133">
        <f>I184-J184</f>
        <v>0</v>
      </c>
      <c r="M184" s="2"/>
      <c r="N184" s="2"/>
      <c r="O184" s="2"/>
      <c r="P184" s="2"/>
      <c r="Q184" s="3"/>
    </row>
    <row r="185" spans="3:17" ht="15.75">
      <c r="H185" s="130" t="s">
        <v>122</v>
      </c>
      <c r="I185" s="142">
        <f>P90</f>
        <v>40372268.189952381</v>
      </c>
      <c r="J185" s="132">
        <v>40372268.189999998</v>
      </c>
      <c r="K185" s="136">
        <f>I185-J185</f>
        <v>-4.7616660594940186E-5</v>
      </c>
    </row>
    <row r="186" spans="3:17" ht="15.75">
      <c r="H186" s="140" t="s">
        <v>124</v>
      </c>
      <c r="I186" s="143">
        <f>P138</f>
        <v>6723000</v>
      </c>
      <c r="J186" s="141">
        <v>6723000</v>
      </c>
      <c r="K186" s="133">
        <f>I186-J186</f>
        <v>0</v>
      </c>
    </row>
  </sheetData>
  <autoFilter ref="A14:Y170">
    <filterColumn colId="0" showButton="0"/>
  </autoFilter>
  <mergeCells count="169">
    <mergeCell ref="A165:B165"/>
    <mergeCell ref="A166:B166"/>
    <mergeCell ref="A167:B167"/>
    <mergeCell ref="A168:B168"/>
    <mergeCell ref="A169:B169"/>
    <mergeCell ref="A170:B170"/>
    <mergeCell ref="C159:P159"/>
    <mergeCell ref="A160:B160"/>
    <mergeCell ref="A161:B161"/>
    <mergeCell ref="A162:B162"/>
    <mergeCell ref="C163:P163"/>
    <mergeCell ref="A164:B164"/>
    <mergeCell ref="A153:B153"/>
    <mergeCell ref="A154:B154"/>
    <mergeCell ref="C155:P155"/>
    <mergeCell ref="A156:B156"/>
    <mergeCell ref="A157:B157"/>
    <mergeCell ref="A158:B158"/>
    <mergeCell ref="C147:P147"/>
    <mergeCell ref="A148:B148"/>
    <mergeCell ref="A149:B149"/>
    <mergeCell ref="A150:B150"/>
    <mergeCell ref="C151:P151"/>
    <mergeCell ref="A152:B152"/>
    <mergeCell ref="A141:B141"/>
    <mergeCell ref="A142:B142"/>
    <mergeCell ref="C143:P143"/>
    <mergeCell ref="A144:B144"/>
    <mergeCell ref="A145:B145"/>
    <mergeCell ref="A146:B146"/>
    <mergeCell ref="C135:P135"/>
    <mergeCell ref="A136:B136"/>
    <mergeCell ref="A137:B137"/>
    <mergeCell ref="A138:B138"/>
    <mergeCell ref="A139:P139"/>
    <mergeCell ref="A140:B140"/>
    <mergeCell ref="A129:B129"/>
    <mergeCell ref="A130:B130"/>
    <mergeCell ref="C131:P131"/>
    <mergeCell ref="A132:B132"/>
    <mergeCell ref="A133:B133"/>
    <mergeCell ref="A134:B134"/>
    <mergeCell ref="C123:P123"/>
    <mergeCell ref="A124:B124"/>
    <mergeCell ref="A125:B125"/>
    <mergeCell ref="A126:B126"/>
    <mergeCell ref="C127:P127"/>
    <mergeCell ref="A128:B128"/>
    <mergeCell ref="A117:B117"/>
    <mergeCell ref="A118:B118"/>
    <mergeCell ref="C119:P119"/>
    <mergeCell ref="A120:B120"/>
    <mergeCell ref="A121:B121"/>
    <mergeCell ref="A122:B122"/>
    <mergeCell ref="C111:P111"/>
    <mergeCell ref="A112:B112"/>
    <mergeCell ref="A113:B113"/>
    <mergeCell ref="A114:B114"/>
    <mergeCell ref="C115:P115"/>
    <mergeCell ref="A116:B116"/>
    <mergeCell ref="A105:B105"/>
    <mergeCell ref="A106:B106"/>
    <mergeCell ref="C107:P107"/>
    <mergeCell ref="A108:B108"/>
    <mergeCell ref="A109:B109"/>
    <mergeCell ref="A110:B110"/>
    <mergeCell ref="C99:P99"/>
    <mergeCell ref="A100:B100"/>
    <mergeCell ref="A101:B101"/>
    <mergeCell ref="A102:B102"/>
    <mergeCell ref="C103:P103"/>
    <mergeCell ref="A104:B104"/>
    <mergeCell ref="A93:B93"/>
    <mergeCell ref="A94:B94"/>
    <mergeCell ref="C95:P95"/>
    <mergeCell ref="A96:B96"/>
    <mergeCell ref="A97:B97"/>
    <mergeCell ref="A98:B98"/>
    <mergeCell ref="A87:P87"/>
    <mergeCell ref="A88:B88"/>
    <mergeCell ref="A89:B89"/>
    <mergeCell ref="A90:B90"/>
    <mergeCell ref="C91:P91"/>
    <mergeCell ref="A92:B92"/>
    <mergeCell ref="A81:B81"/>
    <mergeCell ref="A82:B82"/>
    <mergeCell ref="C83:P83"/>
    <mergeCell ref="A84:B84"/>
    <mergeCell ref="A85:B85"/>
    <mergeCell ref="A86:B86"/>
    <mergeCell ref="C75:P75"/>
    <mergeCell ref="A76:B76"/>
    <mergeCell ref="A77:B77"/>
    <mergeCell ref="A78:B78"/>
    <mergeCell ref="C79:P79"/>
    <mergeCell ref="A80:B80"/>
    <mergeCell ref="A69:B69"/>
    <mergeCell ref="A70:B70"/>
    <mergeCell ref="C71:P71"/>
    <mergeCell ref="A72:B72"/>
    <mergeCell ref="A73:B73"/>
    <mergeCell ref="A74:B74"/>
    <mergeCell ref="C63:P63"/>
    <mergeCell ref="A64:B64"/>
    <mergeCell ref="A65:B65"/>
    <mergeCell ref="A66:B66"/>
    <mergeCell ref="C67:P67"/>
    <mergeCell ref="A68:B68"/>
    <mergeCell ref="A57:B57"/>
    <mergeCell ref="A58:B58"/>
    <mergeCell ref="C59:P59"/>
    <mergeCell ref="A60:B60"/>
    <mergeCell ref="A61:B61"/>
    <mergeCell ref="A62:B62"/>
    <mergeCell ref="C51:P51"/>
    <mergeCell ref="A52:B52"/>
    <mergeCell ref="A53:B53"/>
    <mergeCell ref="A54:B54"/>
    <mergeCell ref="C55:P55"/>
    <mergeCell ref="A56:B56"/>
    <mergeCell ref="A45:B45"/>
    <mergeCell ref="A46:B46"/>
    <mergeCell ref="C47:P47"/>
    <mergeCell ref="A48:B48"/>
    <mergeCell ref="A49:B49"/>
    <mergeCell ref="A50:B50"/>
    <mergeCell ref="C39:P39"/>
    <mergeCell ref="A40:B40"/>
    <mergeCell ref="A41:B41"/>
    <mergeCell ref="A42:B42"/>
    <mergeCell ref="C43:P43"/>
    <mergeCell ref="A44:B44"/>
    <mergeCell ref="A33:B33"/>
    <mergeCell ref="A34:B34"/>
    <mergeCell ref="C35:P35"/>
    <mergeCell ref="A36:B36"/>
    <mergeCell ref="A37:B37"/>
    <mergeCell ref="A38:B38"/>
    <mergeCell ref="C27:P27"/>
    <mergeCell ref="A28:B28"/>
    <mergeCell ref="A29:B29"/>
    <mergeCell ref="A30:B30"/>
    <mergeCell ref="C31:P31"/>
    <mergeCell ref="A32:B32"/>
    <mergeCell ref="A21:B21"/>
    <mergeCell ref="A22:B22"/>
    <mergeCell ref="C23:P23"/>
    <mergeCell ref="A24:B24"/>
    <mergeCell ref="A25:B25"/>
    <mergeCell ref="A26:B26"/>
    <mergeCell ref="A14:B14"/>
    <mergeCell ref="A15:P15"/>
    <mergeCell ref="A16:B16"/>
    <mergeCell ref="A17:B17"/>
    <mergeCell ref="A18:B18"/>
    <mergeCell ref="A20:B20"/>
    <mergeCell ref="L11:L13"/>
    <mergeCell ref="M11:M13"/>
    <mergeCell ref="N11:N13"/>
    <mergeCell ref="O11:O13"/>
    <mergeCell ref="P11:P13"/>
    <mergeCell ref="E12:E13"/>
    <mergeCell ref="F12:H12"/>
    <mergeCell ref="A11:B13"/>
    <mergeCell ref="C11:D12"/>
    <mergeCell ref="E11:H11"/>
    <mergeCell ref="I11:I13"/>
    <mergeCell ref="J11:J13"/>
    <mergeCell ref="K11:K13"/>
  </mergeCells>
  <conditionalFormatting sqref="D20:P22 D24:P26 D28:P30 D32:P34 D36:O38 D40:P42 D44:P46 D48:P50 D52:P54 D56:P58 D60:P62 D64:P66 D68:P70 D72:P74 D76:P78 D80:P82 D84:P86 D92:P94 D96:P98 D100:P102 D104:P106 D108:P110 D112:P114 D116:P118 D120:P122 D124:P126 D128:P130 D132:P134 C136:P166">
    <cfRule type="cellIs" dxfId="1" priority="1" operator="equal">
      <formula>0</formula>
    </cfRule>
  </conditionalFormatting>
  <pageMargins left="0" right="0" top="0.47244094488188981" bottom="0.31496062992125984" header="0.19685039370078741" footer="0.19685039370078741"/>
  <pageSetup paperSize="9" scale="38" orientation="portrait" r:id="rId1"/>
  <rowBreaks count="2" manualBreakCount="2">
    <brk id="42" max="15" man="1"/>
    <brk id="10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92</vt:lpstr>
      <vt:lpstr>92(прил)</vt:lpstr>
      <vt:lpstr>'92'!Область_печати</vt:lpstr>
      <vt:lpstr>'92(прил)'!Область_печати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vorobyevadg</cp:lastModifiedBy>
  <cp:lastPrinted>2025-06-25T03:08:00Z</cp:lastPrinted>
  <dcterms:created xsi:type="dcterms:W3CDTF">2025-06-25T03:06:26Z</dcterms:created>
  <dcterms:modified xsi:type="dcterms:W3CDTF">2025-06-25T03:08:02Z</dcterms:modified>
</cp:coreProperties>
</file>